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405" yWindow="1080" windowWidth="16380" windowHeight="8190" tabRatio="500"/>
  </bookViews>
  <sheets>
    <sheet name="Lista" sheetId="1" r:id="rId1"/>
    <sheet name="Foglio1" sheetId="3" state="hidden" r:id="rId2"/>
    <sheet name="Foglio2" sheetId="4" state="hidden" r:id="rId3"/>
    <sheet name="Foglio3" sheetId="5" state="hidden" r:id="rId4"/>
    <sheet name="Foglio4" sheetId="6" state="hidden" r:id="rId5"/>
    <sheet name="Foglio5" sheetId="7" state="hidden" r:id="rId6"/>
    <sheet name="Tabella_pivot" sheetId="2" r:id="rId7"/>
  </sheets>
  <definedNames>
    <definedName name="_xlnm._FilterDatabase" localSheetId="1" hidden="1">Foglio1!$A$1:$L$52</definedName>
    <definedName name="_xlnm._FilterDatabase" localSheetId="0" hidden="1">Lista!$B$2:$L$313</definedName>
    <definedName name="_xlnm.Print_Area" localSheetId="0">Lista!$A$1:$L$313</definedName>
    <definedName name="_xlnm.Print_Area" localSheetId="6">Tabella_pivot!$A$1:$D$15</definedName>
    <definedName name="Excel_BuiltIn__FilterDatabase" localSheetId="0">Lista!$B$2:$L$313</definedName>
    <definedName name="Excel_BuiltIn_Print_Area" localSheetId="0">Lista!$B$2:$L$313</definedName>
    <definedName name="_xlnm.Print_Titles" localSheetId="0">Lista!$1:$2</definedName>
  </definedNames>
  <calcPr calcId="145621" fullCalcOnLoad="1" iterateDelta="1E-4"/>
  <pivotCaches>
    <pivotCache cacheId="0" r:id="rId8"/>
  </pivotCaches>
</workbook>
</file>

<file path=xl/calcChain.xml><?xml version="1.0" encoding="utf-8"?>
<calcChain xmlns="http://schemas.openxmlformats.org/spreadsheetml/2006/main">
  <c r="A4" i="1" l="1"/>
  <c r="A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I242" i="1"/>
  <c r="K242" i="1" s="1"/>
  <c r="D15" i="2"/>
  <c r="K4" i="3"/>
  <c r="K6" i="3"/>
  <c r="K10" i="3"/>
  <c r="K18" i="3"/>
  <c r="K20" i="3"/>
  <c r="K21" i="3"/>
  <c r="K22" i="3"/>
  <c r="K26" i="3"/>
  <c r="K34" i="3"/>
  <c r="K36" i="3"/>
  <c r="K37" i="3"/>
  <c r="K38" i="3"/>
  <c r="K42" i="3"/>
  <c r="K46" i="3"/>
  <c r="K2" i="3"/>
  <c r="J49" i="3"/>
  <c r="J48" i="3"/>
  <c r="J46" i="3"/>
  <c r="J44" i="3"/>
  <c r="J35" i="3"/>
  <c r="J30" i="3"/>
  <c r="J28" i="3"/>
  <c r="J26" i="3"/>
  <c r="I5" i="3"/>
  <c r="K5" i="3" s="1"/>
  <c r="I7" i="3"/>
  <c r="K7" i="3" s="1"/>
  <c r="I10" i="3"/>
  <c r="I13" i="3"/>
  <c r="K13" i="3" s="1"/>
  <c r="I15" i="3"/>
  <c r="K15" i="3" s="1"/>
  <c r="I18" i="3"/>
  <c r="I21" i="3"/>
  <c r="I26" i="3"/>
  <c r="I29" i="3"/>
  <c r="I31" i="3"/>
  <c r="I32" i="3"/>
  <c r="I34" i="3"/>
  <c r="I35" i="3"/>
  <c r="K35" i="3" s="1"/>
  <c r="I37" i="3"/>
  <c r="I38" i="3"/>
  <c r="I39" i="3"/>
  <c r="K39" i="3" s="1"/>
  <c r="I40" i="3"/>
  <c r="K40" i="3" s="1"/>
  <c r="I41" i="3"/>
  <c r="K41" i="3" s="1"/>
  <c r="I46" i="3"/>
  <c r="I47" i="3"/>
  <c r="I48" i="3"/>
  <c r="I49" i="3"/>
  <c r="I52" i="3"/>
  <c r="K52" i="3"/>
  <c r="H51" i="3"/>
  <c r="I51" i="3" s="1"/>
  <c r="K51" i="3" s="1"/>
  <c r="H50" i="3"/>
  <c r="I50" i="3" s="1"/>
  <c r="K50" i="3" s="1"/>
  <c r="H49" i="3"/>
  <c r="H48" i="3"/>
  <c r="H47" i="3"/>
  <c r="H46" i="3"/>
  <c r="H45" i="3"/>
  <c r="I45" i="3" s="1"/>
  <c r="H44" i="3"/>
  <c r="I44" i="3" s="1"/>
  <c r="K44" i="3" s="1"/>
  <c r="H43" i="3"/>
  <c r="I43" i="3" s="1"/>
  <c r="H42" i="3"/>
  <c r="I42" i="3" s="1"/>
  <c r="J42" i="3" s="1"/>
  <c r="H41" i="3"/>
  <c r="H40" i="3"/>
  <c r="H39" i="3"/>
  <c r="H38" i="3"/>
  <c r="H36" i="3"/>
  <c r="I36" i="3" s="1"/>
  <c r="J36" i="3" s="1"/>
  <c r="H35" i="3"/>
  <c r="H33" i="3"/>
  <c r="I33" i="3" s="1"/>
  <c r="H32" i="3"/>
  <c r="H31" i="3"/>
  <c r="H30" i="3"/>
  <c r="I30" i="3" s="1"/>
  <c r="K30" i="3" s="1"/>
  <c r="H29" i="3"/>
  <c r="H28" i="3"/>
  <c r="I28" i="3" s="1"/>
  <c r="K28" i="3" s="1"/>
  <c r="H27" i="3"/>
  <c r="I27" i="3" s="1"/>
  <c r="H26" i="3"/>
  <c r="H25" i="3"/>
  <c r="I25" i="3" s="1"/>
  <c r="H24" i="3"/>
  <c r="I24" i="3" s="1"/>
  <c r="K24" i="3" s="1"/>
  <c r="H23" i="3"/>
  <c r="I23" i="3" s="1"/>
  <c r="K23" i="3" s="1"/>
  <c r="H22" i="3"/>
  <c r="I22" i="3" s="1"/>
  <c r="H21" i="3"/>
  <c r="H20" i="3"/>
  <c r="I20" i="3" s="1"/>
  <c r="H19" i="3"/>
  <c r="I19" i="3" s="1"/>
  <c r="K19" i="3" s="1"/>
  <c r="H18" i="3"/>
  <c r="H17" i="3"/>
  <c r="I17" i="3" s="1"/>
  <c r="K17" i="3" s="1"/>
  <c r="H16" i="3"/>
  <c r="I16" i="3" s="1"/>
  <c r="K16" i="3" s="1"/>
  <c r="H15" i="3"/>
  <c r="H14" i="3"/>
  <c r="I14" i="3" s="1"/>
  <c r="K14" i="3" s="1"/>
  <c r="H13" i="3"/>
  <c r="H12" i="3"/>
  <c r="I12" i="3" s="1"/>
  <c r="K12" i="3" s="1"/>
  <c r="H11" i="3"/>
  <c r="I11" i="3" s="1"/>
  <c r="K11" i="3" s="1"/>
  <c r="H10" i="3"/>
  <c r="H9" i="3"/>
  <c r="I9" i="3" s="1"/>
  <c r="K9" i="3" s="1"/>
  <c r="H8" i="3"/>
  <c r="I8" i="3" s="1"/>
  <c r="K8" i="3" s="1"/>
  <c r="H7" i="3"/>
  <c r="H6" i="3"/>
  <c r="I6" i="3" s="1"/>
  <c r="H5" i="3"/>
  <c r="H4" i="3"/>
  <c r="I4" i="3" s="1"/>
  <c r="H3" i="3"/>
  <c r="I3" i="3" s="1"/>
  <c r="K3" i="3" s="1"/>
  <c r="H2" i="3"/>
  <c r="I2" i="3" s="1"/>
  <c r="H312" i="1"/>
  <c r="I312" i="1" s="1"/>
  <c r="K312" i="1" s="1"/>
  <c r="F312" i="1" s="1"/>
  <c r="H307" i="1"/>
  <c r="I307" i="1" s="1"/>
  <c r="K307" i="1" s="1"/>
  <c r="F307" i="1" s="1"/>
  <c r="H306" i="1"/>
  <c r="H305" i="1"/>
  <c r="I305" i="1" s="1"/>
  <c r="K305" i="1"/>
  <c r="F305" i="1" s="1"/>
  <c r="H304" i="1"/>
  <c r="I304" i="1"/>
  <c r="K304" i="1" s="1"/>
  <c r="F304" i="1"/>
  <c r="H303" i="1"/>
  <c r="I303" i="1"/>
  <c r="K303" i="1"/>
  <c r="F303" i="1" s="1"/>
  <c r="H302" i="1"/>
  <c r="H301" i="1"/>
  <c r="I301" i="1" s="1"/>
  <c r="K301" i="1" s="1"/>
  <c r="F301" i="1" s="1"/>
  <c r="H300" i="1"/>
  <c r="I300" i="1"/>
  <c r="K300" i="1"/>
  <c r="F300" i="1" s="1"/>
  <c r="H299" i="1"/>
  <c r="I299" i="1" s="1"/>
  <c r="K299" i="1" s="1"/>
  <c r="F299" i="1"/>
  <c r="H298" i="1"/>
  <c r="I298" i="1"/>
  <c r="K298" i="1" s="1"/>
  <c r="F298" i="1"/>
  <c r="H297" i="1"/>
  <c r="I297" i="1" s="1"/>
  <c r="K297" i="1" s="1"/>
  <c r="F297" i="1"/>
  <c r="H296" i="1"/>
  <c r="I296" i="1"/>
  <c r="K296" i="1"/>
  <c r="F296" i="1" s="1"/>
  <c r="H295" i="1"/>
  <c r="I295" i="1" s="1"/>
  <c r="K295" i="1" s="1"/>
  <c r="F295" i="1"/>
  <c r="H294" i="1"/>
  <c r="H293" i="1"/>
  <c r="I293" i="1" s="1"/>
  <c r="K293" i="1" s="1"/>
  <c r="F293" i="1"/>
  <c r="H292" i="1"/>
  <c r="I292" i="1" s="1"/>
  <c r="K292" i="1" s="1"/>
  <c r="F292" i="1" s="1"/>
  <c r="H291" i="1"/>
  <c r="I291" i="1"/>
  <c r="K291" i="1" s="1"/>
  <c r="F291" i="1" s="1"/>
  <c r="H290" i="1"/>
  <c r="H284" i="1"/>
  <c r="I284" i="1"/>
  <c r="K284" i="1" s="1"/>
  <c r="H283" i="1"/>
  <c r="I283" i="1"/>
  <c r="K283" i="1"/>
  <c r="H253" i="1"/>
  <c r="I253" i="1" s="1"/>
  <c r="K253" i="1" s="1"/>
  <c r="F253" i="1"/>
  <c r="H252" i="1"/>
  <c r="I252" i="1"/>
  <c r="K252" i="1"/>
  <c r="F252" i="1" s="1"/>
  <c r="H249" i="1"/>
  <c r="I249" i="1" s="1"/>
  <c r="K249" i="1" s="1"/>
  <c r="F249" i="1"/>
  <c r="H230" i="1"/>
  <c r="I230" i="1"/>
  <c r="K230" i="1"/>
  <c r="H228" i="1"/>
  <c r="I228" i="1"/>
  <c r="J228" i="1" s="1"/>
  <c r="H225" i="1"/>
  <c r="H224" i="1"/>
  <c r="I224" i="1"/>
  <c r="H223" i="1"/>
  <c r="I223" i="1"/>
  <c r="J223" i="1"/>
  <c r="K223" i="1" s="1"/>
  <c r="F223" i="1" s="1"/>
  <c r="H222" i="1"/>
  <c r="I222" i="1"/>
  <c r="H221" i="1"/>
  <c r="I221" i="1" s="1"/>
  <c r="H220" i="1"/>
  <c r="I220" i="1" s="1"/>
  <c r="J220" i="1" s="1"/>
  <c r="H219" i="1"/>
  <c r="I219" i="1"/>
  <c r="H218" i="1"/>
  <c r="I218" i="1"/>
  <c r="H217" i="1"/>
  <c r="I217" i="1" s="1"/>
  <c r="H216" i="1"/>
  <c r="I216" i="1" s="1"/>
  <c r="J216" i="1" s="1"/>
  <c r="H215" i="1"/>
  <c r="I215" i="1"/>
  <c r="J215" i="1"/>
  <c r="K215" i="1" s="1"/>
  <c r="F215" i="1" s="1"/>
  <c r="H214" i="1"/>
  <c r="I214" i="1" s="1"/>
  <c r="H212" i="1"/>
  <c r="I212" i="1" s="1"/>
  <c r="H211" i="1"/>
  <c r="I211" i="1" s="1"/>
  <c r="H208" i="1"/>
  <c r="I208" i="1"/>
  <c r="K208" i="1" s="1"/>
  <c r="F208" i="1" s="1"/>
  <c r="H207" i="1"/>
  <c r="I207" i="1" s="1"/>
  <c r="H206" i="1"/>
  <c r="H199" i="1"/>
  <c r="I199" i="1" s="1"/>
  <c r="H195" i="1"/>
  <c r="I195" i="1" s="1"/>
  <c r="H194" i="1"/>
  <c r="I194" i="1"/>
  <c r="H189" i="1"/>
  <c r="H184" i="1"/>
  <c r="I184" i="1"/>
  <c r="H183" i="1"/>
  <c r="I183" i="1"/>
  <c r="J183" i="1" s="1"/>
  <c r="H182" i="1"/>
  <c r="I182" i="1"/>
  <c r="H181" i="1"/>
  <c r="H180" i="1"/>
  <c r="I180" i="1"/>
  <c r="H178" i="1"/>
  <c r="I178" i="1"/>
  <c r="J178" i="1" s="1"/>
  <c r="H174" i="1"/>
  <c r="I174" i="1" s="1"/>
  <c r="K174" i="1"/>
  <c r="F174" i="1" s="1"/>
  <c r="H173" i="1"/>
  <c r="I173" i="1" s="1"/>
  <c r="J173" i="1" s="1"/>
  <c r="K173" i="1" s="1"/>
  <c r="F173" i="1" s="1"/>
  <c r="H172" i="1"/>
  <c r="I172" i="1"/>
  <c r="H169" i="1"/>
  <c r="I169" i="1" s="1"/>
  <c r="H168" i="1"/>
  <c r="I168" i="1" s="1"/>
  <c r="J168" i="1" s="1"/>
  <c r="H167" i="1"/>
  <c r="H166" i="1"/>
  <c r="I166" i="1"/>
  <c r="K166" i="1" s="1"/>
  <c r="F166" i="1" s="1"/>
  <c r="H165" i="1"/>
  <c r="I165" i="1"/>
  <c r="J165" i="1" s="1"/>
  <c r="H164" i="1"/>
  <c r="I164" i="1" s="1"/>
  <c r="J164" i="1" s="1"/>
  <c r="H163" i="1"/>
  <c r="I163" i="1" s="1"/>
  <c r="H162" i="1"/>
  <c r="I162" i="1"/>
  <c r="H161" i="1"/>
  <c r="I161" i="1"/>
  <c r="H160" i="1"/>
  <c r="I160" i="1" s="1"/>
  <c r="H159" i="1"/>
  <c r="I159" i="1" s="1"/>
  <c r="K159" i="1" s="1"/>
  <c r="F159" i="1" s="1"/>
  <c r="H158" i="1"/>
  <c r="I158" i="1" s="1"/>
  <c r="K158" i="1"/>
  <c r="F158" i="1" s="1"/>
  <c r="H157" i="1"/>
  <c r="I157" i="1" s="1"/>
  <c r="J157" i="1" s="1"/>
  <c r="H156" i="1"/>
  <c r="H155" i="1"/>
  <c r="I155" i="1" s="1"/>
  <c r="J155" i="1" s="1"/>
  <c r="H154" i="1"/>
  <c r="I154" i="1"/>
  <c r="J154" i="1" s="1"/>
  <c r="K154" i="1" s="1"/>
  <c r="F154" i="1" s="1"/>
  <c r="H153" i="1"/>
  <c r="I153" i="1"/>
  <c r="H152" i="1"/>
  <c r="I152" i="1" s="1"/>
  <c r="H150" i="1"/>
  <c r="I150" i="1" s="1"/>
  <c r="J150" i="1" s="1"/>
  <c r="H149" i="1"/>
  <c r="I149" i="1" s="1"/>
  <c r="H148" i="1"/>
  <c r="I148" i="1" s="1"/>
  <c r="J148" i="1"/>
  <c r="K148" i="1" s="1"/>
  <c r="F148" i="1" s="1"/>
  <c r="H147" i="1"/>
  <c r="I147" i="1" s="1"/>
  <c r="J147" i="1" s="1"/>
  <c r="H145" i="1"/>
  <c r="H142" i="1"/>
  <c r="I142" i="1"/>
  <c r="J142" i="1" s="1"/>
  <c r="K142" i="1"/>
  <c r="F142" i="1"/>
  <c r="H140" i="1"/>
  <c r="I140" i="1"/>
  <c r="J140" i="1" s="1"/>
  <c r="H138" i="1"/>
  <c r="I138" i="1" s="1"/>
  <c r="J138" i="1" s="1"/>
  <c r="H137" i="1"/>
  <c r="I137" i="1"/>
  <c r="K137" i="1" s="1"/>
  <c r="F137" i="1" s="1"/>
  <c r="H136" i="1"/>
  <c r="I136" i="1" s="1"/>
  <c r="H135" i="1"/>
  <c r="I135" i="1" s="1"/>
  <c r="H134" i="1"/>
  <c r="I134" i="1" s="1"/>
  <c r="J134" i="1" s="1"/>
  <c r="H133" i="1"/>
  <c r="I133" i="1"/>
  <c r="H132" i="1"/>
  <c r="I132" i="1"/>
  <c r="H128" i="1"/>
  <c r="I128" i="1" s="1"/>
  <c r="K128" i="1" s="1"/>
  <c r="H127" i="1"/>
  <c r="I127" i="1" s="1"/>
  <c r="K127" i="1"/>
  <c r="H126" i="1"/>
  <c r="I126" i="1"/>
  <c r="K126" i="1" s="1"/>
  <c r="H125" i="1"/>
  <c r="I125" i="1"/>
  <c r="K125" i="1" s="1"/>
  <c r="H124" i="1"/>
  <c r="I124" i="1"/>
  <c r="K124" i="1" s="1"/>
  <c r="H123" i="1"/>
  <c r="I123" i="1" s="1"/>
  <c r="J123" i="1" s="1"/>
  <c r="H122" i="1"/>
  <c r="I122" i="1" s="1"/>
  <c r="H113" i="1"/>
  <c r="I113" i="1" s="1"/>
  <c r="K113" i="1" s="1"/>
  <c r="H112" i="1"/>
  <c r="I112" i="1"/>
  <c r="K112" i="1"/>
  <c r="H110" i="1"/>
  <c r="I110" i="1" s="1"/>
  <c r="K110" i="1" s="1"/>
  <c r="H109" i="1"/>
  <c r="I109" i="1"/>
  <c r="K109" i="1" s="1"/>
  <c r="H108" i="1"/>
  <c r="I108" i="1" s="1"/>
  <c r="J108" i="1"/>
  <c r="K108" i="1"/>
  <c r="H107" i="1"/>
  <c r="I107" i="1" s="1"/>
  <c r="K107" i="1"/>
  <c r="H106" i="1"/>
  <c r="I106" i="1"/>
  <c r="K106" i="1"/>
  <c r="H105" i="1"/>
  <c r="I105" i="1"/>
  <c r="J105" i="1" s="1"/>
  <c r="H101" i="1"/>
  <c r="I101" i="1" s="1"/>
  <c r="J101" i="1" s="1"/>
  <c r="H100" i="1"/>
  <c r="I100" i="1" s="1"/>
  <c r="H99" i="1"/>
  <c r="I99" i="1" s="1"/>
  <c r="K99" i="1" s="1"/>
  <c r="H98" i="1"/>
  <c r="I98" i="1" s="1"/>
  <c r="H97" i="1"/>
  <c r="I97" i="1"/>
  <c r="J97" i="1" s="1"/>
  <c r="K97" i="1"/>
  <c r="H96" i="1"/>
  <c r="I96" i="1"/>
  <c r="J96" i="1" s="1"/>
  <c r="H95" i="1"/>
  <c r="I95" i="1"/>
  <c r="K95" i="1" s="1"/>
  <c r="H93" i="1"/>
  <c r="I93" i="1"/>
  <c r="K93" i="1"/>
  <c r="H92" i="1"/>
  <c r="I92" i="1" s="1"/>
  <c r="H91" i="1"/>
  <c r="I91" i="1"/>
  <c r="K91" i="1" s="1"/>
  <c r="H90" i="1"/>
  <c r="I90" i="1"/>
  <c r="H89" i="1"/>
  <c r="I89" i="1"/>
  <c r="H88" i="1"/>
  <c r="I88" i="1" s="1"/>
  <c r="H87" i="1"/>
  <c r="I87" i="1"/>
  <c r="K87" i="1" s="1"/>
  <c r="H86" i="1"/>
  <c r="I86" i="1"/>
  <c r="J86" i="1" s="1"/>
  <c r="H85" i="1"/>
  <c r="I85" i="1"/>
  <c r="J85" i="1" s="1"/>
  <c r="H84" i="1"/>
  <c r="I84" i="1"/>
  <c r="K84" i="1"/>
  <c r="H83" i="1"/>
  <c r="I83" i="1"/>
  <c r="H82" i="1"/>
  <c r="I82" i="1" s="1"/>
  <c r="K82" i="1" s="1"/>
  <c r="H81" i="1"/>
  <c r="I81" i="1"/>
  <c r="K81" i="1"/>
  <c r="H80" i="1"/>
  <c r="I80" i="1" s="1"/>
  <c r="K80" i="1"/>
  <c r="H78" i="1"/>
  <c r="I78" i="1"/>
  <c r="K78" i="1"/>
  <c r="H77" i="1"/>
  <c r="I77" i="1"/>
  <c r="K77" i="1"/>
  <c r="H76" i="1"/>
  <c r="I76" i="1"/>
  <c r="K76" i="1" s="1"/>
  <c r="H75" i="1"/>
  <c r="I75" i="1" s="1"/>
  <c r="K75" i="1" s="1"/>
  <c r="H74" i="1"/>
  <c r="I74" i="1"/>
  <c r="K74" i="1"/>
  <c r="H73" i="1"/>
  <c r="I73" i="1" s="1"/>
  <c r="K73" i="1"/>
  <c r="H72" i="1"/>
  <c r="I72" i="1" s="1"/>
  <c r="K72" i="1"/>
  <c r="H71" i="1"/>
  <c r="I71" i="1"/>
  <c r="K71" i="1"/>
  <c r="H70" i="1"/>
  <c r="I70" i="1"/>
  <c r="K70" i="1"/>
  <c r="H69" i="1"/>
  <c r="I69" i="1"/>
  <c r="K69" i="1" s="1"/>
  <c r="H68" i="1"/>
  <c r="I68" i="1" s="1"/>
  <c r="H67" i="1"/>
  <c r="I67" i="1"/>
  <c r="K67" i="1" s="1"/>
  <c r="H66" i="1"/>
  <c r="I66" i="1" s="1"/>
  <c r="K66" i="1"/>
  <c r="H65" i="1"/>
  <c r="I65" i="1"/>
  <c r="K65" i="1"/>
  <c r="H64" i="1"/>
  <c r="I64" i="1"/>
  <c r="H63" i="1"/>
  <c r="I63" i="1" s="1"/>
  <c r="K63" i="1" s="1"/>
  <c r="H62" i="1"/>
  <c r="I62" i="1"/>
  <c r="H61" i="1"/>
  <c r="I61" i="1"/>
  <c r="J61" i="1" s="1"/>
  <c r="K61" i="1" s="1"/>
  <c r="H60" i="1"/>
  <c r="I60" i="1"/>
  <c r="J60" i="1" s="1"/>
  <c r="H59" i="1"/>
  <c r="I59" i="1"/>
  <c r="K59" i="1" s="1"/>
  <c r="H58" i="1"/>
  <c r="I58" i="1" s="1"/>
  <c r="K58" i="1"/>
  <c r="H57" i="1"/>
  <c r="I57" i="1"/>
  <c r="K57" i="1" s="1"/>
  <c r="H56" i="1"/>
  <c r="I56" i="1"/>
  <c r="K56" i="1" s="1"/>
  <c r="H55" i="1"/>
  <c r="I55" i="1" s="1"/>
  <c r="K55" i="1"/>
  <c r="H54" i="1"/>
  <c r="I54" i="1" s="1"/>
  <c r="K54" i="1"/>
  <c r="H52" i="1"/>
  <c r="I52" i="1" s="1"/>
  <c r="K52" i="1" s="1"/>
  <c r="H51" i="1"/>
  <c r="I51" i="1" s="1"/>
  <c r="K51" i="1"/>
  <c r="H50" i="1"/>
  <c r="I50" i="1"/>
  <c r="J50" i="1"/>
  <c r="K50" i="1"/>
  <c r="H49" i="1"/>
  <c r="I49" i="1"/>
  <c r="H48" i="1"/>
  <c r="I48" i="1"/>
  <c r="H47" i="1"/>
  <c r="I47" i="1" s="1"/>
  <c r="J47" i="1" s="1"/>
  <c r="H46" i="1"/>
  <c r="I46" i="1"/>
  <c r="H45" i="1"/>
  <c r="H44" i="1"/>
  <c r="I44" i="1"/>
  <c r="H43" i="1"/>
  <c r="I43" i="1"/>
  <c r="J43" i="1" s="1"/>
  <c r="H42" i="1"/>
  <c r="I42" i="1" s="1"/>
  <c r="K42" i="1" s="1"/>
  <c r="H41" i="1"/>
  <c r="I41" i="1"/>
  <c r="K41" i="1"/>
  <c r="H40" i="1"/>
  <c r="I40" i="1"/>
  <c r="K40" i="1"/>
  <c r="H39" i="1"/>
  <c r="I39" i="1"/>
  <c r="K39" i="1" s="1"/>
  <c r="H37" i="1"/>
  <c r="I37" i="1" s="1"/>
  <c r="J37" i="1"/>
  <c r="K37" i="1"/>
  <c r="H36" i="1"/>
  <c r="I36" i="1"/>
  <c r="J36" i="1" s="1"/>
  <c r="H34" i="1"/>
  <c r="I34" i="1" s="1"/>
  <c r="H33" i="1"/>
  <c r="I33" i="1"/>
  <c r="H32" i="1"/>
  <c r="I32" i="1" s="1"/>
  <c r="H31" i="1"/>
  <c r="I31" i="1"/>
  <c r="J31" i="1" s="1"/>
  <c r="H30" i="1"/>
  <c r="I30" i="1" s="1"/>
  <c r="J30" i="1"/>
  <c r="K30" i="1" s="1"/>
  <c r="H29" i="1"/>
  <c r="I29" i="1"/>
  <c r="J29" i="1" s="1"/>
  <c r="K29" i="1" s="1"/>
  <c r="H28" i="1"/>
  <c r="I28" i="1"/>
  <c r="J28" i="1"/>
  <c r="H27" i="1"/>
  <c r="I27" i="1"/>
  <c r="H26" i="1"/>
  <c r="I26" i="1"/>
  <c r="J26" i="1"/>
  <c r="H25" i="1"/>
  <c r="I25" i="1" s="1"/>
  <c r="H24" i="1"/>
  <c r="I24" i="1" s="1"/>
  <c r="H23" i="1"/>
  <c r="I23" i="1"/>
  <c r="K23" i="1" s="1"/>
  <c r="H22" i="1"/>
  <c r="I22" i="1"/>
  <c r="K22" i="1" s="1"/>
  <c r="H21" i="1"/>
  <c r="I21" i="1" s="1"/>
  <c r="K21" i="1"/>
  <c r="H20" i="1"/>
  <c r="I20" i="1" s="1"/>
  <c r="K20" i="1" s="1"/>
  <c r="H19" i="1"/>
  <c r="I19" i="1"/>
  <c r="K19" i="1" s="1"/>
  <c r="H18" i="1"/>
  <c r="I18" i="1" s="1"/>
  <c r="K18" i="1"/>
  <c r="H17" i="1"/>
  <c r="I17" i="1" s="1"/>
  <c r="K17" i="1" s="1"/>
  <c r="H16" i="1"/>
  <c r="I16" i="1"/>
  <c r="K16" i="1" s="1"/>
  <c r="H15" i="1"/>
  <c r="I15" i="1" s="1"/>
  <c r="K15" i="1"/>
  <c r="H14" i="1"/>
  <c r="I14" i="1"/>
  <c r="K14" i="1"/>
  <c r="H13" i="1"/>
  <c r="I13" i="1" s="1"/>
  <c r="K13" i="1" s="1"/>
  <c r="H12" i="1"/>
  <c r="I12" i="1"/>
  <c r="K12" i="1" s="1"/>
  <c r="H11" i="1"/>
  <c r="I11" i="1" s="1"/>
  <c r="K11" i="1"/>
  <c r="H10" i="1"/>
  <c r="I10" i="1" s="1"/>
  <c r="K10" i="1" s="1"/>
  <c r="H9" i="1"/>
  <c r="I9" i="1" s="1"/>
  <c r="K9" i="1"/>
  <c r="H8" i="1"/>
  <c r="I8" i="1" s="1"/>
  <c r="K8" i="1"/>
  <c r="H7" i="1"/>
  <c r="I7" i="1" s="1"/>
  <c r="K7" i="1" s="1"/>
  <c r="H6" i="1"/>
  <c r="I6" i="1"/>
  <c r="K6" i="1"/>
  <c r="H5" i="1"/>
  <c r="I5" i="1"/>
  <c r="K5" i="1" s="1"/>
  <c r="H4" i="1"/>
  <c r="I4" i="1"/>
  <c r="K4" i="1" s="1"/>
  <c r="H3" i="1"/>
  <c r="I3" i="1"/>
  <c r="K3" i="1"/>
  <c r="I35" i="1"/>
  <c r="K35" i="1"/>
  <c r="I38" i="1"/>
  <c r="K38" i="1" s="1"/>
  <c r="I45" i="1"/>
  <c r="I53" i="1"/>
  <c r="K53" i="1"/>
  <c r="I79" i="1"/>
  <c r="K79" i="1" s="1"/>
  <c r="I94" i="1"/>
  <c r="K94" i="1"/>
  <c r="I102" i="1"/>
  <c r="K102" i="1" s="1"/>
  <c r="I103" i="1"/>
  <c r="K103" i="1" s="1"/>
  <c r="I104" i="1"/>
  <c r="K104" i="1"/>
  <c r="I111" i="1"/>
  <c r="K111" i="1"/>
  <c r="I114" i="1"/>
  <c r="K114" i="1" s="1"/>
  <c r="I115" i="1"/>
  <c r="K115" i="1"/>
  <c r="I116" i="1"/>
  <c r="K116" i="1"/>
  <c r="I117" i="1"/>
  <c r="K117" i="1" s="1"/>
  <c r="I118" i="1"/>
  <c r="K118" i="1" s="1"/>
  <c r="I119" i="1"/>
  <c r="K119" i="1" s="1"/>
  <c r="I120" i="1"/>
  <c r="K120" i="1" s="1"/>
  <c r="I121" i="1"/>
  <c r="K121" i="1"/>
  <c r="I129" i="1"/>
  <c r="K129" i="1" s="1"/>
  <c r="I130" i="1"/>
  <c r="K130" i="1"/>
  <c r="I131" i="1"/>
  <c r="K131" i="1"/>
  <c r="I139" i="1"/>
  <c r="K139" i="1" s="1"/>
  <c r="I141" i="1"/>
  <c r="K141" i="1"/>
  <c r="I143" i="1"/>
  <c r="K143" i="1" s="1"/>
  <c r="I144" i="1"/>
  <c r="K144" i="1" s="1"/>
  <c r="I145" i="1"/>
  <c r="J145" i="1" s="1"/>
  <c r="I146" i="1"/>
  <c r="K150" i="1"/>
  <c r="F150" i="1" s="1"/>
  <c r="I151" i="1"/>
  <c r="K151" i="1" s="1"/>
  <c r="I156" i="1"/>
  <c r="J156" i="1" s="1"/>
  <c r="I167" i="1"/>
  <c r="K167" i="1" s="1"/>
  <c r="F167" i="1" s="1"/>
  <c r="I170" i="1"/>
  <c r="K170" i="1" s="1"/>
  <c r="I171" i="1"/>
  <c r="K171" i="1"/>
  <c r="I175" i="1"/>
  <c r="K175" i="1"/>
  <c r="I176" i="1"/>
  <c r="K176" i="1" s="1"/>
  <c r="I177" i="1"/>
  <c r="K177" i="1" s="1"/>
  <c r="I179" i="1"/>
  <c r="K179" i="1"/>
  <c r="I181" i="1"/>
  <c r="I185" i="1"/>
  <c r="K185" i="1"/>
  <c r="I186" i="1"/>
  <c r="K186" i="1" s="1"/>
  <c r="I187" i="1"/>
  <c r="K187" i="1"/>
  <c r="I188" i="1"/>
  <c r="K188" i="1" s="1"/>
  <c r="I189" i="1"/>
  <c r="K189" i="1"/>
  <c r="F189" i="1"/>
  <c r="I190" i="1"/>
  <c r="K190" i="1" s="1"/>
  <c r="I191" i="1"/>
  <c r="K191" i="1" s="1"/>
  <c r="I192" i="1"/>
  <c r="K192" i="1"/>
  <c r="I193" i="1"/>
  <c r="K193" i="1"/>
  <c r="I196" i="1"/>
  <c r="K196" i="1" s="1"/>
  <c r="I197" i="1"/>
  <c r="K197" i="1"/>
  <c r="I198" i="1"/>
  <c r="K198" i="1"/>
  <c r="I200" i="1"/>
  <c r="K200" i="1" s="1"/>
  <c r="I201" i="1"/>
  <c r="K201" i="1" s="1"/>
  <c r="I202" i="1"/>
  <c r="K202" i="1" s="1"/>
  <c r="I203" i="1"/>
  <c r="K203" i="1" s="1"/>
  <c r="I204" i="1"/>
  <c r="K204" i="1"/>
  <c r="I205" i="1"/>
  <c r="K205" i="1" s="1"/>
  <c r="I206" i="1"/>
  <c r="J206" i="1"/>
  <c r="I209" i="1"/>
  <c r="K209" i="1"/>
  <c r="I210" i="1"/>
  <c r="I213" i="1"/>
  <c r="K213" i="1" s="1"/>
  <c r="I225" i="1"/>
  <c r="K225" i="1" s="1"/>
  <c r="F225" i="1"/>
  <c r="I226" i="1"/>
  <c r="K226" i="1"/>
  <c r="I227" i="1"/>
  <c r="K227" i="1"/>
  <c r="I229" i="1"/>
  <c r="K229" i="1"/>
  <c r="I231" i="1"/>
  <c r="K231" i="1"/>
  <c r="I232" i="1"/>
  <c r="K232" i="1"/>
  <c r="I233" i="1"/>
  <c r="I234" i="1"/>
  <c r="I235" i="1"/>
  <c r="K235" i="1"/>
  <c r="I236" i="1"/>
  <c r="K236" i="1"/>
  <c r="I237" i="1"/>
  <c r="K237" i="1" s="1"/>
  <c r="I238" i="1"/>
  <c r="K238" i="1"/>
  <c r="I239" i="1"/>
  <c r="K239" i="1"/>
  <c r="I240" i="1"/>
  <c r="K240" i="1"/>
  <c r="I241" i="1"/>
  <c r="K241" i="1" s="1"/>
  <c r="I243" i="1"/>
  <c r="K243" i="1"/>
  <c r="I244" i="1"/>
  <c r="K244" i="1"/>
  <c r="I245" i="1"/>
  <c r="K245" i="1"/>
  <c r="I246" i="1"/>
  <c r="K246" i="1" s="1"/>
  <c r="I247" i="1"/>
  <c r="K247" i="1"/>
  <c r="I248" i="1"/>
  <c r="K248" i="1"/>
  <c r="I250" i="1"/>
  <c r="K250" i="1"/>
  <c r="I251" i="1"/>
  <c r="K251" i="1" s="1"/>
  <c r="I254" i="1"/>
  <c r="K254" i="1"/>
  <c r="I255" i="1"/>
  <c r="K255" i="1"/>
  <c r="I256" i="1"/>
  <c r="K256" i="1"/>
  <c r="I257" i="1"/>
  <c r="K257" i="1" s="1"/>
  <c r="I258" i="1"/>
  <c r="K258" i="1"/>
  <c r="I259" i="1"/>
  <c r="K259" i="1"/>
  <c r="I260" i="1"/>
  <c r="K260" i="1"/>
  <c r="I261" i="1"/>
  <c r="K261" i="1" s="1"/>
  <c r="I262" i="1"/>
  <c r="K262" i="1"/>
  <c r="I263" i="1"/>
  <c r="K263" i="1"/>
  <c r="I264" i="1"/>
  <c r="K264" i="1"/>
  <c r="I265" i="1"/>
  <c r="K265" i="1" s="1"/>
  <c r="I266" i="1"/>
  <c r="K266" i="1"/>
  <c r="I267" i="1"/>
  <c r="K267" i="1"/>
  <c r="I268" i="1"/>
  <c r="K268" i="1"/>
  <c r="I269" i="1"/>
  <c r="K269" i="1" s="1"/>
  <c r="I270" i="1"/>
  <c r="K270" i="1"/>
  <c r="I271" i="1"/>
  <c r="K271" i="1"/>
  <c r="I272" i="1"/>
  <c r="K272" i="1"/>
  <c r="I273" i="1"/>
  <c r="K273" i="1" s="1"/>
  <c r="I274" i="1"/>
  <c r="K274" i="1"/>
  <c r="I275" i="1"/>
  <c r="K275" i="1"/>
  <c r="I276" i="1"/>
  <c r="K276" i="1"/>
  <c r="I277" i="1"/>
  <c r="K277" i="1" s="1"/>
  <c r="I278" i="1"/>
  <c r="K278" i="1"/>
  <c r="I279" i="1"/>
  <c r="K279" i="1"/>
  <c r="I280" i="1"/>
  <c r="K280" i="1"/>
  <c r="I281" i="1"/>
  <c r="K281" i="1" s="1"/>
  <c r="I282" i="1"/>
  <c r="K282" i="1"/>
  <c r="I285" i="1"/>
  <c r="K285" i="1"/>
  <c r="I286" i="1"/>
  <c r="K286" i="1"/>
  <c r="I287" i="1"/>
  <c r="K287" i="1" s="1"/>
  <c r="I288" i="1"/>
  <c r="K288" i="1"/>
  <c r="I289" i="1"/>
  <c r="K289" i="1"/>
  <c r="I290" i="1"/>
  <c r="K290" i="1"/>
  <c r="F290" i="1"/>
  <c r="I294" i="1"/>
  <c r="K294" i="1" s="1"/>
  <c r="F294" i="1" s="1"/>
  <c r="I302" i="1"/>
  <c r="K302" i="1" s="1"/>
  <c r="F302" i="1"/>
  <c r="I306" i="1"/>
  <c r="K306" i="1" s="1"/>
  <c r="F306" i="1" s="1"/>
  <c r="I308" i="1"/>
  <c r="K308" i="1" s="1"/>
  <c r="I309" i="1"/>
  <c r="K309" i="1"/>
  <c r="I310" i="1"/>
  <c r="K310" i="1"/>
  <c r="I311" i="1"/>
  <c r="K311" i="1" s="1"/>
  <c r="I313" i="1"/>
  <c r="K313" i="1" s="1"/>
  <c r="K145" i="1"/>
  <c r="F145" i="1" s="1"/>
  <c r="K156" i="1"/>
  <c r="F156" i="1"/>
  <c r="J146" i="1"/>
  <c r="K146" i="1"/>
  <c r="F146" i="1"/>
  <c r="J194" i="1"/>
  <c r="J152" i="1"/>
  <c r="J199" i="1"/>
  <c r="K199" i="1"/>
  <c r="F199" i="1" s="1"/>
  <c r="J212" i="1"/>
  <c r="K212" i="1"/>
  <c r="F212" i="1" s="1"/>
  <c r="J49" i="1"/>
  <c r="K49" i="1"/>
  <c r="K85" i="1"/>
  <c r="K155" i="1"/>
  <c r="F155" i="1" s="1"/>
  <c r="J162" i="1"/>
  <c r="J217" i="1"/>
  <c r="J221" i="1"/>
  <c r="K221" i="1"/>
  <c r="F221" i="1"/>
  <c r="J33" i="1"/>
  <c r="K33" i="1" s="1"/>
  <c r="K140" i="1"/>
  <c r="F140" i="1"/>
  <c r="K168" i="1"/>
  <c r="F168" i="1" s="1"/>
  <c r="J184" i="1"/>
  <c r="K184" i="1"/>
  <c r="F184" i="1"/>
  <c r="K216" i="1"/>
  <c r="F216" i="1" s="1"/>
  <c r="K31" i="1"/>
  <c r="J27" i="1"/>
  <c r="K27" i="1" s="1"/>
  <c r="J149" i="1"/>
  <c r="K149" i="1"/>
  <c r="F149" i="1" s="1"/>
  <c r="K157" i="1"/>
  <c r="F157" i="1" s="1"/>
  <c r="J207" i="1"/>
  <c r="K228" i="1"/>
  <c r="F228" i="1" s="1"/>
  <c r="K47" i="1"/>
  <c r="K60" i="1"/>
  <c r="J92" i="1"/>
  <c r="K92" i="1" s="1"/>
  <c r="J100" i="1"/>
  <c r="K100" i="1"/>
  <c r="K123" i="1"/>
  <c r="J132" i="1"/>
  <c r="J135" i="1"/>
  <c r="J218" i="1"/>
  <c r="K218" i="1" s="1"/>
  <c r="F218" i="1"/>
  <c r="J222" i="1"/>
  <c r="K194" i="1"/>
  <c r="F194" i="1" s="1"/>
  <c r="K183" i="1"/>
  <c r="F183" i="1"/>
  <c r="K165" i="1"/>
  <c r="F165" i="1" s="1"/>
  <c r="J233" i="1"/>
  <c r="K233" i="1" s="1"/>
  <c r="J181" i="1"/>
  <c r="K181" i="1"/>
  <c r="F181" i="1" s="1"/>
  <c r="J169" i="1"/>
  <c r="K169" i="1"/>
  <c r="F169" i="1" s="1"/>
  <c r="J45" i="1"/>
  <c r="K45" i="1"/>
  <c r="J89" i="1"/>
  <c r="K89" i="1" s="1"/>
  <c r="K134" i="1"/>
  <c r="F134" i="1"/>
  <c r="J180" i="1"/>
  <c r="K180" i="1"/>
  <c r="F180" i="1" s="1"/>
  <c r="J33" i="3" l="1"/>
  <c r="K33" i="3"/>
  <c r="J45" i="3"/>
  <c r="K45" i="3"/>
  <c r="J163" i="1"/>
  <c r="K163" i="1"/>
  <c r="F163" i="1" s="1"/>
  <c r="J98" i="1"/>
  <c r="K98" i="1" s="1"/>
  <c r="J64" i="1"/>
  <c r="K64" i="1"/>
  <c r="K219" i="1"/>
  <c r="F219" i="1" s="1"/>
  <c r="K101" i="1"/>
  <c r="K43" i="1"/>
  <c r="K147" i="1"/>
  <c r="F147" i="1" s="1"/>
  <c r="K86" i="1"/>
  <c r="J46" i="1"/>
  <c r="K46" i="1"/>
  <c r="J62" i="1"/>
  <c r="K62" i="1"/>
  <c r="K88" i="1"/>
  <c r="J88" i="1"/>
  <c r="J122" i="1"/>
  <c r="K122" i="1"/>
  <c r="K135" i="1"/>
  <c r="F135" i="1" s="1"/>
  <c r="J182" i="1"/>
  <c r="K182" i="1"/>
  <c r="F182" i="1" s="1"/>
  <c r="K217" i="1"/>
  <c r="F217" i="1" s="1"/>
  <c r="K132" i="1"/>
  <c r="F132" i="1" s="1"/>
  <c r="J214" i="1"/>
  <c r="K214" i="1"/>
  <c r="F214" i="1" s="1"/>
  <c r="J161" i="1"/>
  <c r="K161" i="1" s="1"/>
  <c r="F161" i="1" s="1"/>
  <c r="J219" i="1"/>
  <c r="K222" i="1"/>
  <c r="F222" i="1" s="1"/>
  <c r="J234" i="1"/>
  <c r="K234" i="1" s="1"/>
  <c r="J24" i="1"/>
  <c r="K24" i="1"/>
  <c r="K28" i="1"/>
  <c r="J32" i="1"/>
  <c r="K32" i="1" s="1"/>
  <c r="J136" i="1"/>
  <c r="K136" i="1"/>
  <c r="F136" i="1" s="1"/>
  <c r="J195" i="1"/>
  <c r="K195" i="1"/>
  <c r="F195" i="1" s="1"/>
  <c r="J211" i="1"/>
  <c r="K211" i="1"/>
  <c r="F211" i="1" s="1"/>
  <c r="K105" i="1"/>
  <c r="J210" i="1"/>
  <c r="K210" i="1"/>
  <c r="F210" i="1" s="1"/>
  <c r="K36" i="1"/>
  <c r="J25" i="1"/>
  <c r="K25" i="1"/>
  <c r="K152" i="1"/>
  <c r="F152" i="1" s="1"/>
  <c r="K178" i="1"/>
  <c r="F178" i="1" s="1"/>
  <c r="J25" i="3"/>
  <c r="K25" i="3"/>
  <c r="J43" i="3"/>
  <c r="K43" i="3" s="1"/>
  <c r="J32" i="3"/>
  <c r="K32" i="3" s="1"/>
  <c r="J153" i="1"/>
  <c r="K153" i="1" s="1"/>
  <c r="F153" i="1" s="1"/>
  <c r="K206" i="1"/>
  <c r="F206" i="1" s="1"/>
  <c r="K26" i="1"/>
  <c r="J34" i="1"/>
  <c r="K34" i="1" s="1"/>
  <c r="K138" i="1"/>
  <c r="F138" i="1" s="1"/>
  <c r="J172" i="1"/>
  <c r="K172" i="1"/>
  <c r="F172" i="1" s="1"/>
  <c r="J224" i="1"/>
  <c r="K224" i="1"/>
  <c r="F224" i="1" s="1"/>
  <c r="K164" i="1"/>
  <c r="F164" i="1" s="1"/>
  <c r="J44" i="1"/>
  <c r="K44" i="1"/>
  <c r="J68" i="1"/>
  <c r="K68" i="1" s="1"/>
  <c r="J83" i="1"/>
  <c r="K83" i="1"/>
  <c r="J133" i="1"/>
  <c r="K133" i="1" s="1"/>
  <c r="F133" i="1" s="1"/>
  <c r="J160" i="1"/>
  <c r="K160" i="1"/>
  <c r="F160" i="1" s="1"/>
  <c r="K27" i="3"/>
  <c r="J27" i="3"/>
  <c r="J29" i="3"/>
  <c r="K29" i="3"/>
  <c r="J48" i="1"/>
  <c r="K48" i="1"/>
  <c r="J90" i="1"/>
  <c r="K90" i="1"/>
  <c r="K96" i="1"/>
  <c r="K162" i="1"/>
  <c r="F162" i="1" s="1"/>
  <c r="K48" i="3"/>
  <c r="K49" i="3"/>
  <c r="K207" i="1"/>
  <c r="F207" i="1" s="1"/>
  <c r="J47" i="3"/>
  <c r="K47" i="3" s="1"/>
  <c r="K220" i="1"/>
  <c r="F220" i="1" s="1"/>
  <c r="K31" i="3"/>
  <c r="J31" i="3"/>
  <c r="K65535" i="1" l="1"/>
</calcChain>
</file>

<file path=xl/sharedStrings.xml><?xml version="1.0" encoding="utf-8"?>
<sst xmlns="http://schemas.openxmlformats.org/spreadsheetml/2006/main" count="2256" uniqueCount="642">
  <si>
    <t>n. Cap.</t>
  </si>
  <si>
    <t>den. Cap.</t>
  </si>
  <si>
    <t>Note</t>
  </si>
  <si>
    <t>Canoni di concessioni per il godimento di beni del patrimonio indisponibile</t>
  </si>
  <si>
    <t>CANONI  DI IMMOBILI - PER SERVIZIO PUBBLICO  DI DISTRIBUZIONE ENERGIA   -   GRUPPO ENEL                                                                                                                                                                                     SOMME DA ACCERTARE IN ENTRATA CAP.12188</t>
  </si>
  <si>
    <t>ENEL DISTRIBUZIONE S.P.A. PUGLIA E BASILICATA              Via Crisanzio, 42 - 70122 BARI                                            P. IVA  05779711000</t>
  </si>
  <si>
    <t>Suolo mq 39
Piazza Di Vagno per cabina di
trasformazione</t>
  </si>
  <si>
    <t>ENEL DISTRIBUZIONE S.P.A. PUGLIA E BASILICATA Via Crisanzio, 42 - 70122 BARI P. IVA 05779711000 Contr.20/12/65 x anni 9
D.C.C. n.757 del 23/07/65</t>
  </si>
  <si>
    <t>Suolo mq 39
C.so Cavour per cabina di
trasformazione adiac.Camera
di Commercio</t>
  </si>
  <si>
    <t>Suolo mq 50
P.zza Umberto Bari-Carbonara
per cabina di trasformazione</t>
  </si>
  <si>
    <t>ENEL DISTRIBUZIONE S.P.A. PUGLIA E BASILICATA Via Crisanzio, 42 - 70122 BARI P. IVA 05779711000
D.C.C. n.913/30.11.68 Durata anni 9 dal verbale di Consegna</t>
  </si>
  <si>
    <t>Sottosuolo mq 180
Nuova cabina satellitare
Poggiofranco
Via O. Flacco/Pansini</t>
  </si>
  <si>
    <t>ENEL DISTRIBUZIONE S.P.A. PUGLIA E BASILICATA Via Crisanzio, 42 - 70122 BARI P. IVA 05779711000
D.G.C. n.2373/84</t>
  </si>
  <si>
    <t>Suolo mq 38,75
per cabina di trasformazione
P.zza Garibaldi</t>
  </si>
  <si>
    <t>ENEL DISTRIBUZIONE S.P.A. PUGLIA E BASILICATA Via Crisanzio, 42 - 70122 BARI P. IVA 05779711000
D.C.C. n.1392/70</t>
  </si>
  <si>
    <t>Suolo mq 72
P.zza G.A. Pugliese
Bari-Mungivacca</t>
  </si>
  <si>
    <t>ENEL DISTRIBUZIONE S.P.A. PUGLIA E BASILICATA              Via Crisanzio, 42 - 70122 BARI                   P. IVA  05779711000</t>
  </si>
  <si>
    <t>Suolo mq 23,50
P.zza Umberto lato giardini</t>
  </si>
  <si>
    <t>Suolo mq 28,29
P.zza Diaz</t>
  </si>
  <si>
    <t>Suolo mq 18 x 11
P.zza Federico II di Svevia</t>
  </si>
  <si>
    <t>Sottosuolo mq 47 uso cabina
Via Napoli ang. Via B. Regina</t>
  </si>
  <si>
    <t>ENEL DISTRIBUZIONE S.P.A. PUGLIA E BASILICATA Via Crisanzio, 42 - 70122 BARI P. IVA 05779711000
D.G.M. n.7687 del 17/12/87</t>
  </si>
  <si>
    <t>Suolo comunale mq 47
c/o Mercato coperto Quartiere S. Paolo -Sett. "B" zona Nord</t>
  </si>
  <si>
    <t>ENEL DISTRIBUZIONE S.P.A. PUGLIA E BASILICATA Via Crisanzio, 42 - 70122 BARI P. IVA 05779711000
D.G.M. n.2753 del 30/05/89</t>
  </si>
  <si>
    <t>Suolo mq 44,5 -P.zza dei Mille
Bari-S.Spirito</t>
  </si>
  <si>
    <t>ENEL DISTRIBUZIONE S.P.A. PUGLIA E BASILICATA Via Crisanzio, 42 - 70122 BARI P. IVA 05779711000
D.G.M. n.2994 del 13/06/89</t>
  </si>
  <si>
    <t>Suolo mq 45 -in P.zza Trieste
Bari-Carbonara</t>
  </si>
  <si>
    <t>ENEL DISTRIBUZIONE S.P.A. PUGLIA E BASILICATA Via Crisanzio, 42 - 70122 BARI P. IVA 05779711000
D.G.M. n.3851 del 21/07/92</t>
  </si>
  <si>
    <t>Suolo di mq.45 c/o fabbricati
lotti 7/8/9/14/15
Bari-Carbonara C/1 zona 167</t>
  </si>
  <si>
    <t>ENEL DISTRIBUZIONE S.P.A. PUGLIA E BASILICATA Via Crisanzio, 42 - 70122 BARI P. IVA 05779711000
DD. n.34 del 28/11/97</t>
  </si>
  <si>
    <t>Suolo costruzione n.2 locali
(5,16 cad.)
C.da Donadonisi Lottizz.
Gemma -Carbonara</t>
  </si>
  <si>
    <t>ENEL DISTRIBUZIONE S.P.A. PUGLIA E BASILICATA Via Crisanzio, 42 - 70122 BARI P. IVA 05779711000
D.G.C. n.3877 del 20/07/89</t>
  </si>
  <si>
    <t>Suolo costruzione n.2 locali
(5,16 cad.)
Via Catino-S.Spirito-Enziteto</t>
  </si>
  <si>
    <t>ENEL DISTRIBUZIONE S.P.A. PUGLIA E BASILICATA Via Crisanzio, 42 - 70122 BARI P. IVA 05779711000
DD. n. 11 del 13/01/2000 DD. n. 137/2000</t>
  </si>
  <si>
    <t>Suolo comunale
C.so A. De Gasperi, 276 -Bari
fg.115- p.lla 490 ex 469</t>
  </si>
  <si>
    <t>Sottosuolo interrato
C.so Cavour c/o Mercatino</t>
  </si>
  <si>
    <t>ENEL DISTRIBUZIONE S.P.A. PUGLIA E BASILICATA Via Crisanzio, 42 - 70122 BARI P. IVA 05779711000
DD. n. 2004/6662 del 17/11/2004 Contratto del 14/02/2005 (x anni 29 dalla sottoscrizione atto)</t>
  </si>
  <si>
    <t>suolo comunale mq. 18,00
fg. 85 - p.lla 517
C.so della Carboneria
C.so Mazzini
Via B.Regina</t>
  </si>
  <si>
    <t>ENEL DISTRIBUZIONE S.P.A. PUGLIA E BASILICATA Via Crisanzio, 42 - 70122 BARI
D.G.C. n.4694/94 Centro servizi Amm.ne -Napoli - via Porzio, 4 C.D. Isola A1- 80143 Napoli- del 23/07/65 P.IVA 05617841001</t>
  </si>
  <si>
    <t>Attraversamento cavi
sotterranei olio fluido
ex SS. 96 km.123+ 137</t>
  </si>
  <si>
    <t>Concessione suolo soggetto a servitù di passaggio mq. 27,40 ricadenti sul marciapiedi via Angiulli - Locali sede ENEL</t>
  </si>
  <si>
    <t>Concessione porzioni di suoli comunali Zona artigianale S. Caterina  n.6 cabine di trasformazione                Fg. 37- p.lle 1041-1042-1045-1046-1047                                                   Fg. 47- p.lle 1380-1382-1384  Totale mq.60</t>
  </si>
  <si>
    <t>Concessione porzioni di suoli comunali Zona artigianale S. Caterina  n.4 cabine di trasformazione                Fg. 38- p.lla 582                                        Fg. 39- p.lla 599 -591/a-592/b        Totale mq.60</t>
  </si>
  <si>
    <t>E.N.E.L.
D.G.M. n.4124 del 01/08/89
D.G.M. n.6450 del 05/12/89 (Rettifica)
OLTRE IVA</t>
  </si>
  <si>
    <t>Locale c/o nuovo Mercato
coperto Rione Poggiofranco
Bari</t>
  </si>
  <si>
    <t>E.N.E.L.
D.G.M. n.7909 del 17/12/87
OLTRE IVA</t>
  </si>
  <si>
    <t>Locale Via Catino
c/o Polisportivo</t>
  </si>
  <si>
    <t>E.N.E.L.
D.C.C n.718/64
Contr. 19/2/65 dal 4/4/64
OLTRE IVA</t>
  </si>
  <si>
    <t>Locale interrato
c/o Ist.Magistrale C.so Mazzini -Bari</t>
  </si>
  <si>
    <t>E.N.E.L.
D.G.M. n.29 del 12/01/88
OLTRE IVA</t>
  </si>
  <si>
    <t>n. 5 locali Quartiere Enziteto-
S.Spirito-Bari (€ 2,58 cad.)
canone annuo per ogni singolo locale</t>
  </si>
  <si>
    <t>E.N.E.L.
D.G.M. n.951 del 23/02/88
OLTRE IVA</t>
  </si>
  <si>
    <t>Locale c/o Mercato
Ortofrutticolo all'Ingrosso -Bari</t>
  </si>
  <si>
    <t>E.N.E.L.
D.C.C. n.719/64 + D.G.C. n.189/64
OLTRE IVA</t>
  </si>
  <si>
    <t>Locale interrato
Ex Edificio Scuola Media V.le Imp. Traiano (ora sede Rip. Personale)</t>
  </si>
  <si>
    <t>E.N.E.L.
D.D. n.37 del 20/02/98
OLTRE IVA</t>
  </si>
  <si>
    <t>Loc.Via B. Regina c/o Sottopasso
Ferroviario tra Via Brigata Bari, V.le Pasteur e S. Giorgio Martire
fg. 104 - p.lla 43</t>
  </si>
  <si>
    <t>E.N.E.L.
D.D. n.100/98
OLTRE IVA</t>
  </si>
  <si>
    <t>Loc.Via Valdocco c/o Sottopasso
Ferroviario tra Via Brigata Bari, V.le
Pasteur e S. Giorgio Martire
fg. 95 - p.lla 103</t>
  </si>
  <si>
    <t>E.N.E.L.
D.D. n. 59/00 e n. 112/00
OLTRE IVA</t>
  </si>
  <si>
    <t>Locale L.go Annnunziata -Bari
c/o Centro Sociale dell'ex Ricovero
di mendicità e dell'ex Biblioteca</t>
  </si>
  <si>
    <t>E.N.E.L.
D.G.C. n.96 del 04/05/01
Sottoscrizione (16/01/01)
OLTRE IVA</t>
  </si>
  <si>
    <t>Locale Vico Corsioli
canone annuo di € 51,64 in
un'unica soluzione decennale
N.B.: Pagamento effettuato
(periodo 16/10/2001-15/10/2011)</t>
  </si>
  <si>
    <t>FITTI REALI DI LOCALI - ENEL DISTRIBUZIONE S.P.A. PUGLIA E BASILICATA                                                                                                     Via Angiulli - 70122 BARI</t>
  </si>
  <si>
    <t>Loc. sotterraneo alla Via Cognetti
conseguente alla ristrutturazione
del Teatro Petruzzelli</t>
  </si>
  <si>
    <t>E.N.E.L. DISTRIBUZIONE S.p.A.
Divisione Infrastrutture e reti - Zona di Bari-
D.C.C. n.2010/00075 del 09/09/2010
Scrittura privata in itinere a parziale rettifica DCC n.2010/00075 (rec. Canoni € 6222,59 + € 2258,76)
OLTRE IVA</t>
  </si>
  <si>
    <t>Loc.sotterraneo Via Scipione
Crisanzio marciapiedi Ateneo</t>
  </si>
  <si>
    <t>Loc. sito al piano interrato del Palazzo di Città con accesso da Via Cairoli</t>
  </si>
  <si>
    <t>E.N.E.L.
D.G.M. n.3325/96
x anni 29 dalla sottoscrizione contr.18/6/98
ESENTE IVA</t>
  </si>
  <si>
    <t>Locale
Via T. D'Aquino
c/o Liceo Socrate</t>
  </si>
  <si>
    <t>E.N.E.L.
D.Commissar.n.812 del 22/7/57
Contr. 24/03/59
D.G.M. n.277/62
Contr. 05/03/66
ESENTE IVA</t>
  </si>
  <si>
    <t>n. 2 Locali scantinato
Palazzo di Città
Via Cairoli
adibiti a cabine di trasformazione</t>
  </si>
  <si>
    <t>E.N.E.L.
D.C.C. n.1058/65 dal 29/4/66
Contr. 10/02/67
ESENTE IVA</t>
  </si>
  <si>
    <t>Locale interrato
Edificio Scolastico Via Peucetia
adibito a cabina di trasformazione</t>
  </si>
  <si>
    <t>E.N.E.L.
D.G.M. n.632 del 20/09/89
ESENTE IVA</t>
  </si>
  <si>
    <t>Locale interrato x cabina elettrica
zona Catino -OMEGA</t>
  </si>
  <si>
    <t>n.4 x cabine elettriche trasformazione di energia elettrica ricadenti nelle p.lle 400 sub1 , 399 sub 1, 397 sub 1, del foglio di mappa 108 e p.lla 1102 sub 1 del foglio di mappa 38 del Comune di Bari</t>
  </si>
  <si>
    <t>E.N.E.L.
D.G.M. n.601 del 01/04/97
Sottoscrizione (18/6/98)
OLTRE IVA</t>
  </si>
  <si>
    <t>n. 2 locali c/o Stadio della
Vittoria
canone annuo per ogni singolo
locale € 25,82</t>
  </si>
  <si>
    <t>E.N.E.L.
D.C.C. n.914/68
OLTRE IVA</t>
  </si>
  <si>
    <t>Locali c/o Stadio della Vittoria
adibito a cabina di trasformazione
prospiciente V.le Orlando Ingr.</t>
  </si>
  <si>
    <t>CANONI PER UTILIZZO DI BENI IMMOBILI PATRIMONIALI INDISPONIBILI  - COMPAGNIE DI TELECOMUNICAZIONE -ACCERTARE SUL CAP. 12188</t>
  </si>
  <si>
    <t>Concessione area comunale c/o Stadio San Nicola area parcheggio - lato sx Sett. B-C</t>
  </si>
  <si>
    <t xml:space="preserve">Wind Tre S.P.A.
Largo Metropolitana n.5
20017 Rho (MI) Contratto di concessione BA027 del 10.10.2018 - atto integrativo del 18.12.2019
</t>
  </si>
  <si>
    <t>Concessione area comunale c/o Stadio San Nicola cabinato parte superiore tribuna VIP – spazio per palina porta antenna</t>
  </si>
  <si>
    <t>Concessione area comunale c/o Campo Sportivo Bellavista - fg. 44 - p.lla 155</t>
  </si>
  <si>
    <t>Lastrico solare - Palazzo Economia - Stazione Radio Base -</t>
  </si>
  <si>
    <t>indennità di occupazione</t>
  </si>
  <si>
    <t>Sig. FANELLI Nicola - nota prot.134105/2019</t>
  </si>
  <si>
    <t>Alloggio del custode scuola secondaria N. Zingarelli</t>
  </si>
  <si>
    <t>Sig.ra CAMPO Sara - nota prot.134118/2019</t>
  </si>
  <si>
    <t>Alloggio del custode scuola primaria Marco polo</t>
  </si>
  <si>
    <t>POLIERI / CAMPANELLA ORDINANZA SINDACALE 31/2015 DEL 14/07/2015 DAL 04/08/2015</t>
  </si>
  <si>
    <t>Alloggio custode Scuola Media “ Eleonora Duse”</t>
  </si>
  <si>
    <t>fitti reali di suoli di proprietà</t>
  </si>
  <si>
    <t>FITTI PER CONCESSIONI SUOLO/SOTTOSUOLO PER ALLACCIAMENTI ALLA RETE CITTADINA DI SMALTIMENTO ACQUE METEORICHE</t>
  </si>
  <si>
    <t>Suolo stradale mq.17 Via Giovanni Gentile, 54</t>
  </si>
  <si>
    <t>Sottosuolo mq.5 Via G.Petroni - fg.58- p.lle 1341-1342-1343-1344-1311-1395</t>
  </si>
  <si>
    <t>Suolo Via G. Bellomo</t>
  </si>
  <si>
    <t>Suolo C.so Alcide De Gasperi, 419</t>
  </si>
  <si>
    <t>Suolo di proprietà comunale per l’allacciamento alla rete di raccolta e smaltimento acque piovane, provenienti dal piazzale e dalle coperture dell’impianto distribuzione carburanti sito in Bari alla via Fanelli, 206/28</t>
  </si>
  <si>
    <t>Suolo Via G. Petroni &gt;G. Modugno</t>
  </si>
  <si>
    <t>Sottosuolo per allacciamento alla rete di fogna bianca cittadina acque piovane Corso Alcide De Gasperi (codice PV:8338)</t>
  </si>
  <si>
    <t>Sottosuolo per allacciamento alla rete di raccolta e smatimento acque piovane dell'impianto carburnati al viale De Laurentis ang. Via Gandhi</t>
  </si>
  <si>
    <t>Sottosuolo per consentire lo scarico acque meteoriche convogliate nella fogna cittadina alla via Oberdan, 1/Q</t>
  </si>
  <si>
    <t>Suolo stradale Via Imperatore Traiano, 15/A mq. 15</t>
  </si>
  <si>
    <t>Concessione suolo stradale prospiciente fg. 18-p.lla 922 in posizione traslata rispetto alla p.lla 625 - V.le Europa, 2667 -Bari.Q.S.Paolo               corsie di accelerazione e decelerazione a servizio imianto distribuzione carburanti</t>
  </si>
  <si>
    <t>Sottosuolo Sez. Loseto Via G. Trisorio Liuzzi ml.5</t>
  </si>
  <si>
    <t>Suolo Via Generale Bellomo</t>
  </si>
  <si>
    <t>Suolo C.so A. De Gasperi, 409</t>
  </si>
  <si>
    <t>Suolo Via Brigata Regina Sup. Corso Mazzini fg. 87- p.lla 161 - Z.C. 3-Cat.a/10</t>
  </si>
  <si>
    <t>Sottosuolo Vie Orabona e Re David</t>
  </si>
  <si>
    <t>Sottosuolo mq.12,00 Marciapiedi Via De Crescenzo dal civ.56</t>
  </si>
  <si>
    <t>Suolo Via Gennaro Trisorio Liuzzi civ. 2/bis -Bari</t>
  </si>
  <si>
    <t>Sottosuolo mq.45,00 Via Sardegna</t>
  </si>
  <si>
    <t>Sottosuolo ml.100 Via Vassallo, 13</t>
  </si>
  <si>
    <t>Sottosuolo sede  stradale V.le Japigia nn.180-182</t>
  </si>
  <si>
    <t>Sottosuolo V.le O. Flacco, 15-23a-b-c-25a</t>
  </si>
  <si>
    <t>Allacciamento aree meteoriche Via Sangiorgi</t>
  </si>
  <si>
    <t>Sottosuolo Bari fg. 51– p.lla 63- sub 2</t>
  </si>
  <si>
    <t>Sottosuolo Bari  Lungomare Di Cagno Abbrescia               Allacciamento alla rete fogna bianca cittadina impianto stazione di servizio “Q 8”</t>
  </si>
  <si>
    <t>Concessione suolo comunale per un totale complessivo di mq. 65,00 iscritto in catasto terreni Comune di Bari al fg. 28 -p.lla 364 -viale Ennio – Bari- per impianto di distribuzione carburanti</t>
  </si>
  <si>
    <t>SAICAF S.p.A.                                                             Ing. Nicola Signorile c/o SAICAF Via Amendola n. 152/f 70125 Bari D.D. n.n. 2015/03729 del 14/04/2015 stipula contratto 22/05/2015 reg. il 04/06/2015 al n. 4684</t>
  </si>
  <si>
    <t>concessione suolo per allacciamento alla fogna bianca c.le acque dilavamento proveniente da piazzali e coperture ubicate in Bari Via Amendola n. 152/f e Via Storelli</t>
  </si>
  <si>
    <t>concessione suolo per immissione acque meteoriche alla fogna bianca c.le presso impianto di autodemolizione ubicato in Bari Via Glomerelli n. 12</t>
  </si>
  <si>
    <t>concessione suolo destinato a corsie di accelerazione e decelerazione a servizio di stazione di rifornimento carburanti sita in Bari-Palese alla via Napoli -direzione Palese- iscritto in catasto terreni al fg. di  mappa 8- p.lla 49</t>
  </si>
  <si>
    <t>concessione sottosuolo stradale per allacciamento rete pubblica per lo scarico delle acque meteoriche di dilavamento rivenienti dall’insediamento sportivo in Bari via S. Caterina, 18/G</t>
  </si>
  <si>
    <t>FITTI PER CONCESSIONI SUOLO/SOTTOSUOLO PER DISTRIBUZIONE CARBURANTI</t>
  </si>
  <si>
    <t>ENI REFINING &amp; MARKETING
Piazzale Enrico Mattei n.1 - ROMA
Conc. D.D. n.2019/02052 del 25/02/2019
Contr. 22/03/2019 reg. n.5013 serie 3 del 05/06/2019
(x anni 6 rinnovabili)
P.IVA 00905811006
COD. FISC. 00484960588</t>
  </si>
  <si>
    <t>Suolo Via Duca degli Abruzzi     fg.97 p.lla621</t>
  </si>
  <si>
    <t>FITTI REALI DI TERRENI</t>
  </si>
  <si>
    <t>Suolo Torre a Mare via Fontana Nuova fg.5/B-p.lle 821-826-176 mq. 164</t>
  </si>
  <si>
    <t>Suolo V.le Kennedy, 48 fg. 39/B p.lla 1357 (parte) mq. 165</t>
  </si>
  <si>
    <t>Suolo V.le Kennedy, 50 fg. 39 p.lle 535 (parte), 619 (parte) mq. 190</t>
  </si>
  <si>
    <t>CONDOMINIO EVEREST
Amm.re pro-tempore Sig. Ranieri F.sco
Via Lucarelli, 9/b -Bari
(Pratica ERP)
(D.G.C. n.3128/79)
(Concessione in data 06/02/84)
OLTRE IVA
C.F. 93014180728</t>
  </si>
  <si>
    <t>Conc Suolo via Lucarelli, 9/B</t>
  </si>
  <si>
    <t>PARROCCHIA S. LUCA
Via G. Appulo, 4 - Bari
Don Pasquale Amoruso
(Pratica ERP)
D.G.C. n. 999/93
Scrittura privata del 07/02/1984 n.33528 di Rep.
x 15 a. dalla stipula -Scadenza 06/02/2016
OLTRE IVA
C.F. 93011350720</t>
  </si>
  <si>
    <t>Via G. Appula, 4 fg.42 p.lla 638 mq. 660</t>
  </si>
  <si>
    <t>Suolo fg. 10 - p.lla 379 - sub 1</t>
  </si>
  <si>
    <t>Conc. Suolo Fg. 48 P.lla 1851</t>
  </si>
  <si>
    <t>Fondo Rustico Contrada Fesca</t>
  </si>
  <si>
    <t>libero</t>
  </si>
  <si>
    <t>Suolo fg.56-p.lla523</t>
  </si>
  <si>
    <t>Suolo fg.13-p.lla 1418 - mq.1887</t>
  </si>
  <si>
    <t>n.2 Suoli V.Salapia mq.2500 + mq.2100</t>
  </si>
  <si>
    <t>Suoli via Crispi fg.87-p.lla 426-mq.40</t>
  </si>
  <si>
    <t>Suoli via Pizzoli fg.87-p.lla 413-mq.200,00</t>
  </si>
  <si>
    <t>Suolo mq. 330 iscritto in catasto al fg. 48 - p.lle 835 -837</t>
  </si>
  <si>
    <t>Suolo Via C.Rosalba  mq.14.130</t>
  </si>
  <si>
    <t>Suolo Int.Giardino P.zza Romita</t>
  </si>
  <si>
    <t>suolo fg. 58 p.lla 867</t>
  </si>
  <si>
    <t>Concessione diritto di superficie mq. 3100 Via Gentile individuato in catasto al fg. 44 p.lle 827-829-650-828 costruzione chiesa</t>
  </si>
  <si>
    <t>ARCIDIOCESI BARI-BITONTO CURIA
METROPOLITANA Mons. F.sco Cacucci
D.C.C. n.127/99 x 99 anni dalla stipula
Convenzione</t>
  </si>
  <si>
    <t>Concessione diritto di superficie mq. 3053 Fesca individuato in catasto al fg. 7 p.lle 929-908-913-928-1249(ex 906)-1246 (ex 740) costruzione chiesa</t>
  </si>
  <si>
    <t>SUD AREA s.r.l.
Amministratrore pro-tempore
dott. Matarrese Salvatore
Via Arturo Toscanini, 21- 70126 Bari-
OLTRE IVA Aggiornamento Gennaio 2015 (in meno)
P.IVA 01228810725</t>
  </si>
  <si>
    <t>suolo fg. 31 p.lle 435 e 436</t>
  </si>
  <si>
    <t>suolo fg. 17 p.lla 1323 (parte) mq. 3010</t>
  </si>
  <si>
    <t>Suolo PdZ tra le Vie Lucarelli, Bartolo e dell'Andro</t>
  </si>
  <si>
    <t>Suolo e sottos.Via V. Veneto 1-Torre a Mare</t>
  </si>
  <si>
    <t>Suolo fg. 107- p.lla  267(parte)  Deposito rifiuti e p.lla 268(parte)  servitù di passaggio condotte reti impiantistiche per il nosocomio</t>
  </si>
  <si>
    <t>Suolo Bari fg. 50– p.lle 981-983-985 mq.948</t>
  </si>
  <si>
    <t>AEROPORTI PUGLIA S.p.A.
Viale Enzo Ferrari – 70128 Bari-Palese
Conc. Comodato gratuito DGM n.757 del 23/11/2017 x anni 5
Verb. di Consegna
Convenzione del rep. n.
COD. FISC. E P.IVA 03094610726</t>
  </si>
  <si>
    <t>Suolo Bari fg. 5– p.lle 41 (mq.883)- 179 (mq.2366)- 170 (mq.3991) - 165 (mq.5266) – 19 (mq.38856) per un totale complessivo di mq.51362  - COMODATO -</t>
  </si>
  <si>
    <t>FITTI SUOLI EX ALVEO PICONE - VIALE SALANDRA NN. 5-7</t>
  </si>
  <si>
    <t>TITTOZZI ALESSANDRO
V.le Salandra, 5/a - Bari 
CODICE FISCALE:TTTLSN77M05A662I                                                                                       DD. N.2019/08304 DEL 03/07/2019</t>
  </si>
  <si>
    <t>Conc. Suolo fg. 28 - p.lla 425/h mq. 98 con accesso dal civ. 5/a  di viale Salandra</t>
  </si>
  <si>
    <t>Conc. Suolo fg. 28 - p.lla 419/b mq. 35 con accesso dal civ. 5/d di viale Salandra</t>
  </si>
  <si>
    <t>Suolo Libero</t>
  </si>
  <si>
    <t>Suolo fg. 28 - p.lla 423/f mq. 92 con accesso dal civ. 5/b di V.le Salandra</t>
  </si>
  <si>
    <t>Suolo Libero - Viale Salandra, 7/a</t>
  </si>
  <si>
    <t>Suolo fg. 28 - p.lla 426/i mq. 62 con accesso dal civ. 7/a di V.le Salandra</t>
  </si>
  <si>
    <t>Suolo fg. 28-p.lla 418 sub a mq. 82</t>
  </si>
  <si>
    <t>Suolo fg. 28-p.lla 420 sub c mq. 33</t>
  </si>
  <si>
    <t>Suolo fg. 28-p.lla 421 sub d mq. 81</t>
  </si>
  <si>
    <t>Suolo fg. 28-p.lla 422 sub e mq. 77</t>
  </si>
  <si>
    <t>Suolo fg. 28-p.lla 424 sub g mq. 91</t>
  </si>
  <si>
    <t>Conc. Suolo fg. 28-p.lla 427 sub l mq. 102</t>
  </si>
  <si>
    <t>FITTI SUOLI L.mare Perotti</t>
  </si>
  <si>
    <t>distributore carburanti  L.mare Perotti angolo Piazza Gramsci</t>
  </si>
  <si>
    <t>FITTI REALI DI TERRENI -  ENEL                                                                                                                                                                                     SOMME DA ACCERTARE IN ENTRATA CAP. 12199 - E</t>
  </si>
  <si>
    <t>suolo comunale sito a Bari-Torre a Mare in Via dello Scamuso, contraddistinto in catasto alla Sez. Torre a Mare fg. 7- p.lla 251</t>
  </si>
  <si>
    <t>accertamento da scomputare rispetto all'impegno  di € 4555,88 per determinazione Dir. 2019/03864 del 03/04/2019  della rip, Corpo polizia municipale</t>
  </si>
  <si>
    <t>Fitti reali di locali ad uso negozi, magazzini, rimesse</t>
  </si>
  <si>
    <t>FITTI REALI DI LOCALI</t>
  </si>
  <si>
    <t>Loc.p.t.Centro Direzionale Japigia</t>
  </si>
  <si>
    <t>Locali nell'ambito dell'immobile denominato “Centro Servizi alla Residenza “Via Omodeo, n.7</t>
  </si>
  <si>
    <t>Loc.Ex Sc.Media A. Moro Bari-S.Spirito Località S.Pio</t>
  </si>
  <si>
    <t>Centro Civico c/o Direz.S.Paolo-Via Cacudi 31</t>
  </si>
  <si>
    <t>Loc. 2° p. Centro Direzionale Japigia -servizi sanitari (riabilitazione, poliambulatori, uffici front-line, CUP,esenzione ticket, protesi, anagrafe sanitaria,ecc.) ufficio vaccinazioni, consultorio (inaugurazione) (dal 19/05/2009)</t>
  </si>
  <si>
    <t>Ex Mercato coperto di Via Don Gnocchi -Bari-Q.S.Paolo                   '- P.ta 1157219 - Fg. 10-p.lla 555-Sub 1;                                  '- P.ta 1157219 - Fg. 10-p.lla 555-Sub 2</t>
  </si>
  <si>
    <t>FITTI CHIOSCHI SITI IN BARI-CARBONARA                                                 SOMME DA ACCERTARE IN ENTRATA CAP. 12201</t>
  </si>
  <si>
    <t>LIBERO
Verbale di riconsegna prot. n.292416 del 21/11/2017</t>
  </si>
  <si>
    <t>Chiosco-Bar P.S.Rita -Carbonara   Fg. 2- p.lla 674</t>
  </si>
  <si>
    <t>Chiosco-Rivendita Giornali P.S.Rita -Carbonara Fg. 2 – p.lla 672</t>
  </si>
  <si>
    <t>Chiosco-Bar P.Umberto I-Carbonara</t>
  </si>
  <si>
    <t>Chiosco Edicola P.Umberto I-Carbonara</t>
  </si>
  <si>
    <t>Chiosco-Bar P.Umberto I- Carbonara</t>
  </si>
  <si>
    <t>FITTI LOCALI PROPRIETARIO 1/3 COMUNE DI BARI PER ATTO NOTAIO BUQUICCHIO DEL 16/02/88 D.C.C. n. 185/2000</t>
  </si>
  <si>
    <t>CAMPANILE ROSARIA
Via P. Ravanas, 302 -Bari-
(D.D. 2016/08590 DEL 22.07.2016)
CMP RSR 54D68 A662L
P.IVA 0684960729
OLTRE IVA</t>
  </si>
  <si>
    <t>Loc.Via Garruba, 206</t>
  </si>
  <si>
    <t>LORUSSO VITO
Via Garruba, 204 -Bari-
LRS VTI 67H17 A662D
ESENTE IVA</t>
  </si>
  <si>
    <t>Loc.Via Garruba, 204</t>
  </si>
  <si>
    <t>FITTI LOCALI QUARTIERE SAN PAOLO                                                          D.D. AGG. N. 2014/01308 DEL 13/02/2014 Aggiornamento 2015 (in meno)</t>
  </si>
  <si>
    <t>Loc. Locale Via Ferrara, 3 - Tabacchi -</t>
  </si>
  <si>
    <t>LIBERO per cessata attività (Relazione Polizia Municipale prot. n.81513 del 28/03/2014)</t>
  </si>
  <si>
    <t>Loc. Locale Via Abruzzi, 2</t>
  </si>
  <si>
    <t>Musto Antonio
Via Abruzzi, 4 - 70123 Bari-Q.S.Paolo
D.D. n.1166 del 06/02/2003
Scritt. Privata 06/05/2003 registrata il 07/05/2003 al n. 3484 scadenza 25/05/2015 In corso novazione
OLTRE IVA
P.IVA 05684300725</t>
  </si>
  <si>
    <t>Loc. Locale Via Abruzzi, 4 - Enoteca-caffetteria</t>
  </si>
  <si>
    <t>LIBERO (Relazione Polizia Municipale prot. n.81513 del 28/03/2014)</t>
  </si>
  <si>
    <t>Loc. Locale Via Abruzzi, 6</t>
  </si>
  <si>
    <t>Loc. locale Via Abruzzi, 8 - Circolo sportivo -</t>
  </si>
  <si>
    <t>Loc. locale Via Abruzzi, 10</t>
  </si>
  <si>
    <t>Loc. locale Via Abruzzi, 12</t>
  </si>
  <si>
    <t>Loc. Locale Via Abruzzi, 14 -Pizzeria da asporto</t>
  </si>
  <si>
    <t>Loc. Locale Via Abruzzi, 16</t>
  </si>
  <si>
    <t>Loc. Locale via Trani, 1 -Parrucchiere-</t>
  </si>
  <si>
    <t>Loc. Locali Via Trani, nn. 3-5 Pizzeria da asporto-</t>
  </si>
  <si>
    <t>CHIMIENTI FILOMENA
Via Trani, 2 - Q.S.Paolo
Conc. Con D.G.M. n.5542/94
Contr. 24/7/95 dal 19/12/94 messa in mora e restituzione
OLTRE IVA
C.F. CHM FMN 34D53 A662S</t>
  </si>
  <si>
    <t>Loc. Locale Via Trani, 7 -Circolo ricreativo -</t>
  </si>
  <si>
    <t>COLUCCI BARTOLOMEO
Via Taranto, 3
Conc. Con D.G.M. n.34/94
Contr. 14/07/94 dal 01/03/93 messa in mora e restituzione locale
OLTRE IVA
COD. FISC. CLC BTL 68L15 F262F</t>
  </si>
  <si>
    <t>Loc. locale Via Trani, 9 - Vendita frutta e verdura -</t>
  </si>
  <si>
    <t>LISCO FILIPPO
Via Peucetia, 10 - 70026 Modugno
Conc. DD. n.2014/00088 del 14/01/2014 Aggiornamento NOVEMBRE 2015 in meno messa in mora e restituzione
OLTRE IVA
COD. FISC. LSC FPP 54C29 A662R
P.IVA 04298970726</t>
  </si>
  <si>
    <t>Loc. Locale Via Trani, 11 - Vendita carne equina - LIBERO</t>
  </si>
  <si>
    <t>Loc. Via Trani, nn.13-15-17-19 - Generi alimentari civv. 13-15 -</t>
  </si>
  <si>
    <t>LISCO RAFFAELE
Via Leotta, n.3 -70123 Bari-Q.S.Paolo-
Conc. D.G.C. n.2575/92
Contr. 2/6/93 dal 24/11/92 DD. 2014/00089 del 14/01/2014 AGGIORNAMENTO DICEMBRE 2015 messa in mora e restituzione
OLTRE IVA
LSC RFL 59E22 A662C
P.IVA 02930400722</t>
  </si>
  <si>
    <t>Loc. Locale Via Trani, 21 -Macelleria -</t>
  </si>
  <si>
    <t>Locale Bar Via Ferrara, 1 p.t. e deposito 1°p.</t>
  </si>
  <si>
    <t>Loc. Locale Via Ferrara, 5 - Alimentari -</t>
  </si>
  <si>
    <t>Loc. Locale Via Ferrara, 7 - Deposito farmacia -</t>
  </si>
  <si>
    <t>Loc. Locale Via Lazio, 5</t>
  </si>
  <si>
    <t>Sede Associazione</t>
  </si>
  <si>
    <t>LA COCCINELLA
Via Napoli, 333/F - Bari-
Resp. Sig.ra Sogari Agata
D.G.C. n.556/93 -Rip. Solidarietà Sociale
ora competenza P.E.G.S.
OLTRE IVA</t>
  </si>
  <si>
    <t>Loc.Via Napoli, 333/F - Asilo nido ora Sezione d'infanzia</t>
  </si>
  <si>
    <t>Loc.Lung.re I. Augusto, 20 - Deposito pescato</t>
  </si>
  <si>
    <t>Loc. Via Napoli, 334/A -Salumeria</t>
  </si>
  <si>
    <t>Loc. C.so V. Emanuele 84/A -Rivendita tabacchi</t>
  </si>
  <si>
    <t>Chiosco Rivendita tabacchi - P.zza Moro</t>
  </si>
  <si>
    <t>Chiosco Bar all'interno giardini P.zza Garibaldi</t>
  </si>
  <si>
    <t>Loc. Piazzale G. Alberto Pugliese - Deposito</t>
  </si>
  <si>
    <t>Loc. Immobile ex Goccia del Latte all'interno dei giardini  P.zza Umberto I</t>
  </si>
  <si>
    <t>Chiosco Edicola - Piazza della Torre-Torre a Mare</t>
  </si>
  <si>
    <t>Chiosco Bar - Piazza della Torre-Torre a Mare</t>
  </si>
  <si>
    <t>Pineta san Francesco - lato nord - Birreria - paninoteca-rosticceria</t>
  </si>
  <si>
    <t>Bar Pineta san Francesco - lato sud</t>
  </si>
  <si>
    <t>Loc. Bar c/o Palazzo di Città ex cassa economato</t>
  </si>
  <si>
    <t>Loc. Via Napoli, 279</t>
  </si>
  <si>
    <t>SUORE MISSIONARIE DELLA CARITA'
Estramurale Capruzzi, 23 -70100 Bari
D.G.C. n.611/83
Verb. Cons. 13/11/82
ESENTE IVA</t>
  </si>
  <si>
    <t>Ex casotto daziario Estr.Capruzzi, 23</t>
  </si>
  <si>
    <t>Loc.P.zza Vitt. Emanuele, 2 -Loseto</t>
  </si>
  <si>
    <t>inserito nell'elenco dei beni comuni</t>
  </si>
  <si>
    <t>Locali c/o Centro Sociale Enziteto                                          Fg. 8 - p.lla 148</t>
  </si>
  <si>
    <t>Locale sito in Bari-Mungivacca</t>
  </si>
  <si>
    <t>-Suolo destinato a verde pubblico -verde urbano e parco giochi -Fg.1-plle 283-284;                       Magazzino siti in Bari-S.Spirito-Catino-</t>
  </si>
  <si>
    <t>Locale presso compendio Lascito Garofalo in Bari-Palese all’incrocio tra Via Amedeo di Savoia Duca d’Aosta e via Indipendenza civv. 11, 13 e 15 iscritto in catasto fabbricati al Fg. 1 – p.lla 754 – Z.C. 4 – Cat. A/4 – Cl. 6</t>
  </si>
  <si>
    <t>Sala multimediale/emeroteca presso compendio Lascito Garofalo sito in Bari-Palese  all’incrocio tra Via Amedeo di Savoia Duca d’Aosta e via Indipendenza civv. 11, 13 e 15 iscritto in catasto fabbricati al Fg. 1 – p.lla 755 Sub 1 e 2 – Z.C. 4 – Cat. A/4 –</t>
  </si>
  <si>
    <t>Locale/bar ed area pertinenziale ivi comprese le strutture adibite a bagni pubblici presso il parco di Largo 2 Giugno – Viale Luigi Einaudi, iscritto in catasto fabbricati al Fg. 115 – p.lla 64 - Sub 1</t>
  </si>
  <si>
    <t>Locale presso il giardino “M.Campione” – Via N. Angelini ang. Via E.Caccuri, iscritto in catasto fabbricati al Fg. 47 – p.lla 1451 - Sub 1</t>
  </si>
  <si>
    <t>Locale sito in Bari-Q.S.Paolo – Via Abruzzi, 10</t>
  </si>
  <si>
    <t>Locale sito in Bari-Q.S.Paolo – Via Abruzzi, 2</t>
  </si>
  <si>
    <t>Locali prospicienti cortile interno Ist. Ed. "Giovanni XXIII" Via Fornari, 8</t>
  </si>
  <si>
    <t>ARCIDIOCESI DI BARI-BITONTO
Curia metropolitana
Vicario Episcopale per le Religiose
Padre Giulio Doronzo
P.zza Odegitria, 9 - Bari
D.G.M. n.859/99
D.G.M. n.1806/99
dal 12/4/00 all'11/4/2020</t>
  </si>
  <si>
    <t>Immobile Via Ferrara, 9-11-13-17-19 e Via Ravenna, 2-4-6-8-10-12-14 - destinato all'Ente Religioso Suore Missionarie della Carità Madre Teresa di Calcutta -COMODATO-</t>
  </si>
  <si>
    <t>CAPS (CENTRO AIUTO PSICO-
SOCIALE)
Presidente pro-tempore dott. Signorile
Marcello
Via Beethoven n. 1 - Bari
D.C.C. n.224/97 del 31/07/97
Durata anni 20 dal 26/9/97</t>
  </si>
  <si>
    <t>Immobile sito alla Via Barisano da Trani Sede Comunità Terapeutica o diurna per tossicodipendenti -COMODATO-</t>
  </si>
  <si>
    <t>CAPS (CENTRO AIUTO PSICO-
SOCIALE)
Presidente pro-tempore Sig. Signorile
Marcello
Via Beethoven n. 1 - Bari
D.G.M. n.1364/01
Durata anni 9
dal 29/1/2002 al 28/1/2011(rinnovato x altri 9 anni)</t>
  </si>
  <si>
    <t>Locali siti al 1° piano Palazzina sita al Q.S.Paolo ex Scuola Media Statale "DE FILIPPO" Via V. Ricchioni - Sede operativa -COMODATO-</t>
  </si>
  <si>
    <t>Loc.Plurifunzionale presso Complesso Bari Domani Via Modugno-Bari-Asse Modugno Carbonara</t>
  </si>
  <si>
    <t>Locale all'interno comprensorio Bari-Domani                                                Strada provinciale 110 Modugno Carbonara n. 4 Bari  Sede operativa Associazione - COMODATO -</t>
  </si>
  <si>
    <t>Locale all'interno comprensorio Bari-Domani                                                Strada provinciale 110 Modugno Carbonara n. 4 Bari - Sede operativa Associazione - COMODATO -</t>
  </si>
  <si>
    <t>Immobili via Camillo Rosalba già I trav. Picone, iscritti in catasto:                             locale p.t. di vani 2 - Fg. 108- p.lla 48                                    locale p.t. di vani 4 – Fg. 48 -p.lla 48 Sub 1                          terreno</t>
  </si>
  <si>
    <t>LOCALI COMMERCIALI ED ARTIGIANALI SITI IN BARI - S. SPIRITO LOCALITA' SAN PIO GIA' ENZITETO</t>
  </si>
  <si>
    <t>Locale Bari-San Pio Via della Lealtà n. 10 destinato a dispensario farmaceutico</t>
  </si>
  <si>
    <t>Loc. Via Catino, 48 civ. 11/1 - Ambulatorio medico - Specialista Ostetricia-Ginecologia + Anestesia Rianimazione</t>
  </si>
  <si>
    <t>Locale Catino-Enziteto  11/1 - Ambulatorio medico - Specialista Gastroenterologia</t>
  </si>
  <si>
    <t>Locale Catino-Enziteto  26/2</t>
  </si>
  <si>
    <t>emergenza abitativa</t>
  </si>
  <si>
    <t>n.2 loc.Catino-Enziteto 31/1-31/2</t>
  </si>
  <si>
    <t>Locali Catino-Enziteto civ. 33/1  civ. 33/2</t>
  </si>
  <si>
    <t>CORRADO UMBERTO
Via Catino, 48 pal. I/1 -Bari-S.Spirito
Conc. D.C.C. n.83/05 e D.G.M. n.756/05
Contr.23/03/06 reg. n.4165 del 29/3/06 dal 23/03/06
Agg. DT n.2014/07344 del 04/06/2014 (dal 01/03/2014)
OLTRE IVA
CRR MRT 70E13 A662Z
P.IVA 06449210720</t>
  </si>
  <si>
    <t>Loc.Via Catino, n.42/1 -Enziteto - Bar-gelateria-</t>
  </si>
  <si>
    <t>Locale Catino-Enziteto  33/3</t>
  </si>
  <si>
    <t>Locale Catino-Enziteto  44/1</t>
  </si>
  <si>
    <t>Locale Catino-Enziteto  44/2</t>
  </si>
  <si>
    <t>Locale Catino-Enziteto  45/3</t>
  </si>
  <si>
    <t>Locale Catino-Enziteto  54/1-54/2</t>
  </si>
  <si>
    <t>Locale Catino-Enziteto 54/3</t>
  </si>
  <si>
    <t>Loc. n.4 Loc.Enziteto 45/1/2-55/3/4 - Supermercato -</t>
  </si>
  <si>
    <t>Loc. 11/1 c/o Centro Sociale Enziteto - Ambulatorio Pediatrico</t>
  </si>
  <si>
    <t>Loc.Ex Centro Sociale di Enziteto - Sede Associazione socio-culturale -</t>
  </si>
  <si>
    <t>Loc. P.zza Galleria Commerciale lato sud - Località San Pio fg. 8-p.lla 177</t>
  </si>
  <si>
    <t>Loc.Piazzetta Eleonora 2 - Località San Pio fg. 8-p.lla 149-sub 3</t>
  </si>
  <si>
    <t>Immobile Via Catino</t>
  </si>
  <si>
    <t>AMIU  Pugli S.p.A. - P IVA 05487980723 contratto sottoscritto in data  03/0/2006 -         ex Mercato Coperto di Enziteto</t>
  </si>
  <si>
    <t>Locazione immobile Via Catino</t>
  </si>
  <si>
    <t>Fitti reali di proprieta' diverse comunali</t>
  </si>
  <si>
    <t>FITTI REALI DI PROPRIETA' DIVERSE                                                              SOMME DA ACCERTARE AL CAPITOLO 12202</t>
  </si>
  <si>
    <t>Suolo mq 3291 fg. 39-p.lla 1455 Viale De Laurentis ang III Mediana bis per Stazione di Servizio PEEP Poggiofranco</t>
  </si>
  <si>
    <t>Conc. Suolo via Caldarola 44 mq 1000 (900+100) fg. 42 p.lle 893-895-897 per stazione di servizio fg 42 p.lle 894- 896 mq. 5000X realizzazione verde attrezzato</t>
  </si>
  <si>
    <t>Conc.Suolo Asse Nord/Sud          Fg47 p.lle 931-958-961-934-937-614-929-174(parte)</t>
  </si>
  <si>
    <t>Suolo Via G.d'Annunzio -Palese</t>
  </si>
  <si>
    <t>Suolo Via Napoli fg.8-p.lla 848 mq.  25</t>
  </si>
  <si>
    <t>Suolo stradale prospiciente fg. 18-p.lla922 in posizione traslata rispetto alla p.lla 625 - Viale Europa</t>
  </si>
  <si>
    <t>Conc.Suolo Via Napoli, 363</t>
  </si>
  <si>
    <t>Suolo Asse Est-Ovest fg.58-p.lla 1515 (parte) mq.172</t>
  </si>
  <si>
    <t>Concessione area comunale c/o Piscine comunali</t>
  </si>
  <si>
    <t>Conc immobile via Crispi, 192/H</t>
  </si>
  <si>
    <t>Loc. via Napoli, 277</t>
  </si>
  <si>
    <t>BARI-MULTISERVIZI S.P.A.
Presidente pro-tempore
Via Oberdan, 4 - Bari
D.G.M. n.135/99
dal 5/5/99 x immobile
OLTRE IVA
P.IVA 05259640729
BONIFICO DA GIUGNO 2011
Aggiornamento Maggio 2015 in meno in corso novazione</t>
  </si>
  <si>
    <t>Unità immobiliare sita alla Via Viterbo, 6</t>
  </si>
  <si>
    <t>BARI-MULTISERVIZI S.P.A. Presidente pro-tempore Via Oberdan, 4 - Bari D.G.M. n. 1115/00  dal 20/10/99  suolo OLTRE IVA  P.IVA   05259640729 BONIFICO DA GIUGNO 2011 Aggiornamento Maggio 2015 in meno in corso novazione</t>
  </si>
  <si>
    <t>Suolo Via Caldarola ang. Apulia</t>
  </si>
  <si>
    <t>Immobile Via Devitofrancesco - Caserma VV.F. - Carrassi</t>
  </si>
  <si>
    <t>Suoli fg. 50 - p.lla 731 di mq. 6518</t>
  </si>
  <si>
    <t>CENTRO SOCIALE PER MINORI DEL BORGO ANTICO Gestito dalla Coop. Sociale a.r.l. “ Lavoriamo Insieme ONLUS” Legale rappresentante dott.ssa Anna Percoco Strada S. Teresa delle Donne n. 8 70122 Bari D.C.C. n. 110 del 22/10/2008 dal 13/01/2009 x 19/a</t>
  </si>
  <si>
    <t>Immobile Via Santa Teresa della Donne 8 Bari</t>
  </si>
  <si>
    <t>Concessione Suolo - Fg. 53 - p.lla 461 mq 9100 e parte sede stradale Via Giovanni Gentile Bari ml 405,00</t>
  </si>
  <si>
    <t>AZIENDA MUNICIPALE IGIENE PUBBLICA
S.P.A. -A.M.I.U.-
Presidente pro-tempore dott.Giuseppe Savino
Viale Lindemann Z.I. -Bari-
Conc. D.C.C. n.143 del 24/10/2005
Scrittura privata del 03/02/2006 registrata al n.2577
in data 23/02/2006</t>
  </si>
  <si>
    <t>Immobile di mq. 400 destinato a mercato coperto sito in Bari-S. Spirito al Quartiere Enziteto</t>
  </si>
  <si>
    <t>Parte Ex Mattatoio Comunale Via P.Oreste, 43</t>
  </si>
  <si>
    <t>giardino Mimmo Bucci</t>
  </si>
  <si>
    <t>Comodato</t>
  </si>
  <si>
    <t xml:space="preserve"> Via Cotugno, 41</t>
  </si>
  <si>
    <t>vi è da operare conguaglio per lavori a scomputo  di € 54.943,80 già congruiti</t>
  </si>
  <si>
    <t>FITTI REALI DI PROPRIETA' DIVERSE                                                              SOMME DA ACCERTARE AL CAPITOLO 12203</t>
  </si>
  <si>
    <t>via Dieta di Bari iscritto in catasto fabbricati del Comune di Bari al fg. 97 – p.lla 670 – sub 17 e sub 15</t>
  </si>
  <si>
    <t>Rendite patrimoniali diverse dalle precedenti</t>
  </si>
  <si>
    <t>FITTI BENI CONFISCATI ALLA CRIMINALITA' ORGANIZZATA,  AI SENSI DEL D.LGS. 159/2011</t>
  </si>
  <si>
    <t>MASTROSERIO NICOLA/CARDINALE ANGELA   Decreto Sindacale prot. n. 259480/II/I DEL18/10/2017 - VERBALE DI CONSEGNA DEL 17/11/2017</t>
  </si>
  <si>
    <t>Viale Lazio, 8 (ex scuola LOPOPOLO</t>
  </si>
  <si>
    <t>FIUME ROSA   Decreto Sindacale prot. n.163826/II/I DEL 03/07/2017 - VERBALE DI CONSEGNA DEL 20/07/2017</t>
  </si>
  <si>
    <t>Strada S. Chiara, 14</t>
  </si>
  <si>
    <t>DIOGUARDI ORONZO                         Decreto Sindacale prot. n. 179930/II/I (DAL01/09/2014)</t>
  </si>
  <si>
    <t>Strada S. Chiara, 15 P.T.</t>
  </si>
  <si>
    <t>VASIENTI FLORIANA                       Decreto Sindacale prot. n. 111614/2019 (DAL 02/15/2019)</t>
  </si>
  <si>
    <t>Strada S. Chiara, 15 P.1°</t>
  </si>
  <si>
    <t>PASCAZIO GIACOMO                      Decreto Sindacale prot. n. 59191/2019 (DAL 02/04/2019)</t>
  </si>
  <si>
    <t>Strada S. Chiara, 15 P.2°</t>
  </si>
  <si>
    <t>SACCENTE VINCENZO                        Decreto Sindacale prot. n. 30769/II/I (DA MAGGIO 2014)</t>
  </si>
  <si>
    <t>Strada S. Chiara, 18 P.T.</t>
  </si>
  <si>
    <t>VALROSSO ANTONIO E MADDALENA LOPEZ      Decreto Sindacale prot. n. 195719/2019 (DAL 11/07/2019)</t>
  </si>
  <si>
    <t>Strada S. Chiara, 21/BIS P.1°e P.2</t>
  </si>
  <si>
    <t>PESCHETOLA ANNALISA Decreto Sindacale prot. n. 266197 DEL 25/10/2017 - VERBALE DI CONSEGNA DEL 30/10/2017</t>
  </si>
  <si>
    <t>TRIGGIANI ISABELLA                         Decreto Sindacale prot. n. 139410/II/I (DAL 12/06/2013)</t>
  </si>
  <si>
    <t>Vico S. Agostino - Vico Corsioli, 1 P.T.</t>
  </si>
  <si>
    <t>MICHEA ANTONIA  Decreto Sindacale prot. n. 223328 N.96/2019 - VERBALE DI CONSEGNA DEL 12/08/2019</t>
  </si>
  <si>
    <t>Vico S. Agostino - Vico Corsioli, 1 P.1</t>
  </si>
  <si>
    <t>MANZARI LUCREZIA  Decreto Sindacale prot. n. 223328 N.96/2019 - VERBALE DI CONSEGNA DEL 20/08/2019</t>
  </si>
  <si>
    <t>Vico S. Agostino - Vico Corsioli, 1 P.2</t>
  </si>
  <si>
    <t>MAGRINI MICAELA Decreto Sindacale prot. n. 80534/II/I DEL 06/04/2016 - VERBALE DI CONSEGNA DEL 06/04/2016</t>
  </si>
  <si>
    <t>Vico S. Agostino - Vico Corsioli, 1 P.3</t>
  </si>
  <si>
    <t>FITTI ALLOGGI IN TARANTO (ex ECA soppressa ai sensi L.R. n. 17 del 15/03/78)</t>
  </si>
  <si>
    <t>IERARDI BRUNO
Via Argentina, n.51 - Taranto D.D. N. 2013/09562 DEL 16/10/2013</t>
  </si>
  <si>
    <t>App. Via Argentina, 51 (TA)</t>
  </si>
  <si>
    <t>MISCEO EMANUELE                                            Via F. Crispi, 56 p.3 -Taranto                               Decreto Sindacale n. 73/2014 prot. n.183364/II/I verbale del 13/08/2014 Emergenza abitativa</t>
  </si>
  <si>
    <t>App. Via F. Crispi, 56 P.3 (TA)</t>
  </si>
  <si>
    <t>D’AMBROSIO MARGHERITA Decreto Sindacale n.29/2017 prot. n.179376/2017  dal 22/08/2017  Emergenza abitativa</t>
  </si>
  <si>
    <t>App. Via Cataldo Nitti, 64 P.3 (TA)</t>
  </si>
  <si>
    <t>FITTI APPARTAMENTI AL Q. SAN PAOLO</t>
  </si>
  <si>
    <t>FASANO VITO
Via Taranto, 11
D.G.M. n.4424/84 x a.6 dal 26/09/84
Contr. Verb. Reg. 16/9/98 al n. 286208
Agg.D.D. n. 2014/09062 del 09/07/2014
(a far data 01/05/2014) aggiornamento maggio 2015 in meno</t>
  </si>
  <si>
    <t>App.Via Taranto, 11 dx</t>
  </si>
  <si>
    <t>GIAMMARIA FILOMENA
Via Taranto, 11
D.G.C. n.4681/95
Contratto 08/04/97
Agg.D.D. n. 2014/09062 del 09/07/2014
(a far data 01/05/2014) Aggiornamento maggio 2015 in meno</t>
  </si>
  <si>
    <t>App.Via Taranto, 11 sx</t>
  </si>
  <si>
    <t>DI SISTO ANNARITA SPINA LUCA
Via Taranto, 13- Q.S.Paolo
DECRETO SINDACALE N.61/2018 PROT.261349</t>
  </si>
  <si>
    <t>Via Taranto, 13</t>
  </si>
  <si>
    <t>Appartamento Via T. Fiore, 16</t>
  </si>
  <si>
    <t>ASSOCIAZIONE NAZIONALE
CARABINIERI
Via Putignani, 67 -1° piano -Bari-
Pres. Pro-tempore Col. Francesco Cuccaro
Conc. D.C.C. n.50/06</t>
  </si>
  <si>
    <t>App. sede Associazione-Via Putignani, 67  1° piano - Bari</t>
  </si>
  <si>
    <t>CAPS (CENTRO AIUTO PSICO-SOCIALE)
Presidente pro-tempore Sig. Signorile
Marcello
Via Beethoven n. 1 - Bari
Confisca ex art. 2 ter L.575/65 introdotta
con L.64/82 a carico Sig. Lazzarotto
Antonello
D.C.C. n.12/2000
Durata anni 30 dal 16/2/99</t>
  </si>
  <si>
    <t>Immobile sito alla Via Umberto I (Via per Bitonto) n. 79 ang Via Sardegna Bari-S.Spirito</t>
  </si>
  <si>
    <t>Buono Onofrio- Decreto n. 28/2017 del  03/07/2017 Verbale di consegna del 07/08/2017</t>
  </si>
  <si>
    <t>Vicolo Carmine, 13 Fg. 91 - p.lla 60- Sub 1-2;                                                 P.zza S. Pietro, 22 -Fg. 89- p.lla 158 Sub 1-20       - emergenza abitativa-</t>
  </si>
  <si>
    <t>Concessione in uso gratuito locale comunale Piazza San Pietro, 22 - Bari          iscritto in catasto al fg. 89 - p.lla 158 - sub 11</t>
  </si>
  <si>
    <t>Mongelli Adriana       Decreto n.25/2017 del 03/07/2017 verbale di consegna 21/09/2017</t>
  </si>
  <si>
    <t>App. Via San Totaro, 10/Vico del Lauro, 15</t>
  </si>
  <si>
    <t>Paciulli Rosa/Lobello Giuseppe  Decreto n. 43/2018  del 04/06/2018 - Verb. Di consegna 08/06/2018</t>
  </si>
  <si>
    <t>App.Via Crispi, 82</t>
  </si>
  <si>
    <t xml:space="preserve">Fiore Michele      - Decreto n31/2017-  del 03/07/2017    </t>
  </si>
  <si>
    <t>App.Via Abate Gimma,254</t>
  </si>
  <si>
    <t>DI SCHIENA VINCENZO E PAGLIONICO ADRIANA DECRETO N. 95/2019 PROT. N.223315 CONSEGNATO IN DATA 05/09/2019</t>
  </si>
  <si>
    <t>App.Via  Grimaldi, 15</t>
  </si>
  <si>
    <t>TORTORA PIETRO DECRETO 32/2017 PROT N. 163816 DEL 03/07/2017</t>
  </si>
  <si>
    <t>De Meo Lambiase      Decreto n.128/2017  del 27/12/2017 verbale di consegna 28/12/2017</t>
  </si>
  <si>
    <t>VIA POLA pal. C p. 2° int. Sx (SCH. N. 767)</t>
  </si>
  <si>
    <t>Strada detta della Marina, 104</t>
  </si>
  <si>
    <t>MONGELLI ANNA/FERRARO GIACOMO       DECRETO N. 14/2015 PROT. N. 69620/II/I DEL 23/03/2015 DAL 27/03/2015</t>
  </si>
  <si>
    <t>Via Davide Lopez, 16</t>
  </si>
  <si>
    <t>PUTIGNANO STEFANO/GIANNANDREA GIUSEPPINA DECRETO N. 10/2015 PROT. N. 67173/II/I DEL 19/03/2015 DAL 19/03/2015</t>
  </si>
  <si>
    <t>Via Davide Lopez, 24</t>
  </si>
  <si>
    <t>TOTA ENZA/SCHIRONE CLAUDIO DECRETO N. 3/2015 PROT. N. 17818/II/I DEL23/01/2015 DAL 26/01/2015</t>
  </si>
  <si>
    <t>Via F. Crispi, 98</t>
  </si>
  <si>
    <t>Strada Amenduni, 16,17</t>
  </si>
  <si>
    <t>ORTALIZIO ORONZO/GUERRIERI FILOMENA DECRETO N. 13/2015 PROT. N.69537/II/I DEL23/03/2015 DAL 24/03/2015</t>
  </si>
  <si>
    <t>Piazza San Pietro, 29</t>
  </si>
  <si>
    <t>BARNABA' ANTONIO DECRETO N. 26/2017 PROT. N. 163666 DEL 03/07/2017 - VERBALE DI CONSEGNA DEL  19/07/2017</t>
  </si>
  <si>
    <t>TRAVERSA PIAZZALE PUGLIESE N.1</t>
  </si>
  <si>
    <t>Ricci Nicoletti Adriana Dec 116/2017 del 24/11/2017 Verb. Cons. 30/11/2017</t>
  </si>
  <si>
    <t>VIA CONTE GIUSSO, 19, INT. 10 (SCH. N. 782)</t>
  </si>
  <si>
    <t>CUTRIGNELLI ANNA ORDINANZA SINDACALE N. 122/2015 PROT. N. 305076/II/I DEL 15/12/2015 DAL 22/12/2015</t>
  </si>
  <si>
    <t>Via Olbia, 27 fg 17 p.lla 1198 sub 61 e 107</t>
  </si>
  <si>
    <t>BALDASSARRE DANIELE/ TORI MARIA ANGELA ORDINANZA SINDACALE N.1/2016 PROT. N. 5695/II/I DEL 12/01/2016dal 15/01/2016</t>
  </si>
  <si>
    <t>Via della Lealtà 30/1 Quartiere San Pio</t>
  </si>
  <si>
    <t>SGRONI/MANDRIANI ORDINANZA SINDACALE N. 2/2016 PROT. N. 5709/II/I DEL 12/01/2016 DAL 22/01/2016</t>
  </si>
  <si>
    <t>via Libertà n. 55</t>
  </si>
  <si>
    <t>Andriola/Lattanzi Dec. 62/2017 del 29/09/2017 Verb. Cons. 04/10/2017</t>
  </si>
  <si>
    <t>VIA QUASIMODO, 61 int. 11 p. 5°</t>
  </si>
  <si>
    <t>Pascazio Annamaria Dec 100/2017 del 19/10/2017 Verb. Cons. 20/10/2017</t>
  </si>
  <si>
    <t>VIA DELLA COSTITUENTE N.19/E scala D - 3° p. - int. 5</t>
  </si>
  <si>
    <t>Angerame Teresa Dec. N. 70/2017 del 18/10/2017  Verb. Di consegna del 20/10/2017</t>
  </si>
  <si>
    <t>VIA DEL CORE , 13 P.1</t>
  </si>
  <si>
    <t>Centanni Carlo Dellino Giovanna Dec 121/2017 del 12/12/2017 Verb. Cons del  13/12/2017</t>
  </si>
  <si>
    <t>VIA P. RAVANAS N.173 ANG. VIA PRINCIPE AMEDEO N.373</t>
  </si>
  <si>
    <t>PETRIZZELLI GIUSEPPINA DECRETO SINDACALE N.100/2019 PROT. N. 248370 CONSEGNA DEL 23/09/2019</t>
  </si>
  <si>
    <t>VIA P. RAVANAS N.173 PIANO SECONDO</t>
  </si>
  <si>
    <t>CAPORUSSO MONIA ORDINANZA SINDACALE N. 98/2015 del 24/11/2015 PROT. N. 283514/II/I dal 12/02/2016</t>
  </si>
  <si>
    <t>Piazzale Pugliese n. 8</t>
  </si>
  <si>
    <t>FITTI IMMOBILE PROPRIETARIO 1/3 COMUNE DI BARI PER ATTO NOTAIO BUQUICCHIO DEL 10/02/88 Via Ravanas, 302</t>
  </si>
  <si>
    <t>VINCOTTO FELICE
Via P. Ravanas, 302 -Bari- I piano</t>
  </si>
  <si>
    <t>Appartamento Via Ravanas, 302</t>
  </si>
  <si>
    <t>CAMPANILE SERAFINA
Via P. Ravanas, 302 -Bari- I piano</t>
  </si>
  <si>
    <t>Leone Assunta Dec. N. 10/2018 del 02/02/2018 verb. Cons. 14/02/2018</t>
  </si>
  <si>
    <t>VIA PIETRO RAVANAS N.32 (SCH. N. 766) fg 87- p.lla 314 - sub 1 e 2</t>
  </si>
  <si>
    <t>d'Ambrosio Teresa /Nuovo Nicola Dec. 36/2018 del 20/04/2018</t>
  </si>
  <si>
    <t>VIA BOVIO, 73 P.1</t>
  </si>
  <si>
    <t>BITETTO MICHELE E LADISA MARGHERITA DECRETO SINDACALE N.97/2019 PROT. N.247180 CONSEGNATO IL 17/09/2019</t>
  </si>
  <si>
    <t>LUNGOMARE IX MAGGIO N. 8 fg 8  p.lla 1025 sub 9</t>
  </si>
  <si>
    <t>Zaccaro Maria Nunzia Dec. 12/2018 del 06/02/2018</t>
  </si>
  <si>
    <t>VIA TREVISANI, 297 appartamento n.3 vani + locale (già fg. 95, p.lla 294, sub 9, S1)</t>
  </si>
  <si>
    <t>Cirillo Raffaele/Laraspata Annarita Dec 29/2018 del 23/03/2018 Verb. Cons 09/04/2018</t>
  </si>
  <si>
    <t>VIA CRISPI, 48 4° P.</t>
  </si>
  <si>
    <t>LOIACONO MADDALENA
Via P. Ravanas, 302 -Bari- II piano</t>
  </si>
  <si>
    <t>VINCOTTO LAURA
Via P. Ravanas, 302 -Bari- II piano
Locazione a cura della A.S.L. BA giusta
delibera Commissario Straordinario prot. n.1213
del 16/05/2008
Dal 01/06/2008</t>
  </si>
  <si>
    <t>App.Via Ravanas, 302 p.2 int.5</t>
  </si>
  <si>
    <t>FITTI REALI USO ABITAZIONI VIA G. PETRONI,104                                            AGG. D.D. 2013/11699 DEL 04/12/2013 DAL 01/09/2013             Aggiornamento settembre 2015 in meno</t>
  </si>
  <si>
    <t>BARBONE GIUSEPPE
Pal. N int. 8 (3 vani)
DD N. 2015/02042 DEL 11/03/2015 dal 24/03/2014 al 09/12/2016 a seguito di voltura
COD. FISC. BRB GPP 57P30 A662Q In corso sottoscrizione contratto sollecitato</t>
  </si>
  <si>
    <t>App.V.G.Petroni, 104 Pal. N int.8</t>
  </si>
  <si>
    <t>AMBROSIO CONCETTA VED. BATTISTA
Pal. A int. 7 (2 vani)
DD. n. 2014/12009 del 23/09/2014 D.D. n. 2015/00589 del 08/06/2015
Contratti sottoscritti il 09/10/2015 e 10/11/2015 n. 001061 serie3T
Dal 11/02/2011al 19/02/2015 + 4
COD. FISC. MBR CCT 38B55 A662I</t>
  </si>
  <si>
    <t>App.V.G. Petroni, 104 Pal. A int.7</t>
  </si>
  <si>
    <t>COLANGIULI CARMINE
Pal. B/2 (2 vani)
D.D. n.2009/06049 del 15/09/2009
Contratto n.29 serie 3T del 02/02/2010
Dal 21/10/2007 al 20/10/2011 + 4 (20/10/2015)
COD. FISC. CLN CMN 56P29 A662K
In corso novazione dal 21/10/2015 € 243,98</t>
  </si>
  <si>
    <t>App.V.G. Petroni, 104 Pal. B/2</t>
  </si>
  <si>
    <t>LORUSSO GIACOMA in CENTANNI
Pal. G int. 2 (2 vani)
Contr. DD. n.2012/00345 del 22/05/2012
Scrittura privata del 05/06/2012 Reg. n.272 serie 3T
Dal 04/12/2011 al 03/12/2015 + 4
COD. FISC. LRS GCM 47B51 A662Z</t>
  </si>
  <si>
    <t>App.V.G. Petroni, 104 Pal.G int.2</t>
  </si>
  <si>
    <t>App.V.G. Petroni, 104 pal.F int.7</t>
  </si>
  <si>
    <t>App.V.G. Petroni, 104 Pal.M int.3</t>
  </si>
  <si>
    <t>App.V.G. Petroni, 104 Pal.M int.2</t>
  </si>
  <si>
    <t>FITTI REALI USO ABITAZIONI VIA NAPOLI, 334/A                                             AGG. D.D. 2013/11699 DEL 04/12/2013 DAL 01/09/2013           (Aggiornamento settembre 2015 in meno)</t>
  </si>
  <si>
    <t>BITETTO ANNA ved. LISCO
pal. H int. 5
D.G.C. n.1528 del 25/03/1985
D.D. n.2016/13325 del 16/11/2016
Contr. del 28/03/2017 registrato il 29/03/2016 al n. 6106 serie 3T
Dal 01/11/2016 al 31/10/2020 + 4 (31/10/2024)
COD. FISC. BTT NNA 40E68 A662F</t>
  </si>
  <si>
    <t>App.Via Napoli, 334 pal. H int. 5</t>
  </si>
  <si>
    <t>MELE ANTONIA in DE SANTIS
pal. E int. 6
D.D. n.654 del 12/02/2009
Contratto n.374 serie 3T del 04/07/2012
Dal 09/08/2011al 08/08/2015 + 4
Aggiornamento Agosto 2015 in meno
COD. FISC. MLE NTN 48A61 A662Y</t>
  </si>
  <si>
    <t>App.Via Napoli, 334 pal. E int. 6</t>
  </si>
  <si>
    <t>CEGLIE SERAFINA
pal. I int. 5
DD. n.2016/03722 del 12/04/2016
Contratto n. 005876 serie 3T del 27/03/217 dal 01/09/2015 al 31/08/2019 + 4 anni
COD. FISC. CGL SFN 66R43 A662V</t>
  </si>
  <si>
    <t>App. Via Napoli, 334 pal. I int. 5</t>
  </si>
  <si>
    <t>COLALEO MARIA
pal. E int. 8
D.D. n.2014/05002 del 22/04/2014
Contr. n. 001337serie 3T del 21/01/2016
dal 12/10/2012 al 11/10/2016 + 4
COD. FISC. CLL MRA 61B57 A662A</t>
  </si>
  <si>
    <t>App.Via Napoli, 334 pal. E int. 8</t>
  </si>
  <si>
    <t>App. Via Napoli, 334 pal. M/2</t>
  </si>
  <si>
    <t>SCHINO GIUSEPPE
pal. L int. 3
DD. n. 2014/09908 del 30/07/2014
dal 30/09/2014 Contratto sottoscritto il 30/09/2014 n. 12246 serie 3T dal 01/01/2011 al 31/12/2014 + 4 anni
AGGIORNAMENTO GENNAIO 2015 in meno
COD. FISC. SCH GPP 42A08 A662I</t>
  </si>
  <si>
    <t>App. Via Napoli, 334 pal. L int. 3</t>
  </si>
  <si>
    <t>FITTI VANI AD USO ABITAZIONE NELLA CITTA' VECCHIA - ESENTE IMPOSTA VALORE AGGIUNTO</t>
  </si>
  <si>
    <t>GRAZIOSI COSIMA
Via Arco S. Pietro, 13 - Bari
DD. n.2012/03949 dell'11/06/2012
Contr. n. 620 serie 3T
dal 30/06/2010 al 29/06/2014 + 4
Agg. D.D. n. 2014/11219 del 08/09/2014 DAL 01/06/2014 Agg. Giugno 2015 in meno</t>
  </si>
  <si>
    <t>Loc. Vano Via Arco S. Pietro, 13</t>
  </si>
  <si>
    <t>MINCUZZI ANTONIA IN CASSANO
Via Arco S. Pietro, 13 - Bari
Loc. D.D. n.12/2003
(dal 18/01/02)
Contr. dal 19/03/03
agg D.D. n.2014/04224 del 09/04/2014
agg. Febbraio 2015 in meno
In corso novazione dal 22/04/2016 € 44,18/m</t>
  </si>
  <si>
    <t>Loc. Vano Corte Azzareo</t>
  </si>
  <si>
    <t>BOTTALICO CHIARA
Via S. Teresa delle Donne, 10 - Bari
Loc.D.D. n.7522/03
Contr. 01/03/04 dal 02/03/03
agg D.D. n.2014/04224 del 09/04/2014
(a far data dal 01/02/2014) Aggiornamento in meno febbraio 2015 D.D. n. 11626 del 28/09/2015 dal 26/11/2014</t>
  </si>
  <si>
    <t>Vano V.S.Teresa delle Donne,10</t>
  </si>
  <si>
    <t>libero  (da agosto 2017 decesso  precedente occupante schino Caterina )</t>
  </si>
  <si>
    <t>Loc. Vano Corte Azzareo, 6</t>
  </si>
  <si>
    <t>Carnimeo Nicola/Poliseno Maria Decreto Sind. 112/2018 del 04/12/2018 Verbale di Consegna 07/12/2018.</t>
  </si>
  <si>
    <t>VIA PRINCIPE AMEDEO, 508/A  (SCH. N. 672)</t>
  </si>
  <si>
    <t>Forleo Anna Decreto 4/2016 del 05/02/2016 Verbale di consegna 09/02/2016 fg 89 p.lla 141 sub 2 e  3</t>
  </si>
  <si>
    <t>PIAZZA SAN PIETRO, 3 e 4  (SCH. N. 740)</t>
  </si>
  <si>
    <t>Medda Maurizio Decreto n. 48/2017 dell'11/09/2017 Verbale di consegna 19/09/2017. fg 89 p.lla 141 sub 9 e 10</t>
  </si>
  <si>
    <t>PIAZZA SAN PIETRO, 5  e 5bis (SCH. N. 740)</t>
  </si>
  <si>
    <t>DI MARIO ROSARIA
Via S. Luca, 3 - Bari
Loc. D.G.C. n.3394/95
Contr. 22/01/96
agg.DD. n.2014/01308 del 13/02/2014
(a far data 01/12/2013)
Canone € 106,60 dal 1/08/2015 Aggiornamento in meno</t>
  </si>
  <si>
    <t>Largo Ospedale Civile, 13/14</t>
  </si>
  <si>
    <t>VIA P. RAVANAS N.173 ANG. VIA PRINCIPE AMEDEO N.373 mq. 19</t>
  </si>
  <si>
    <t>Somma - totale</t>
  </si>
  <si>
    <t>Totale</t>
  </si>
  <si>
    <t>Totale complessivo</t>
  </si>
  <si>
    <t>ADEGUAMENTO ANNUALE ISTAT</t>
  </si>
  <si>
    <t>Indice Istat: Gennaio 2021
Valore: 0,2%</t>
  </si>
  <si>
    <t>IVA 22%
(se dovuta)</t>
  </si>
  <si>
    <t>Canone annuale imponibile 
Anno precedente</t>
  </si>
  <si>
    <t>Canone mensile con IVA se dovuta</t>
  </si>
  <si>
    <t>Canone annuale imponibile aggiornato</t>
  </si>
  <si>
    <t xml:space="preserve">Totale
</t>
  </si>
  <si>
    <t>aggiornamento ISTAT
(se dovuto)</t>
  </si>
  <si>
    <t>Denominazione Cap.</t>
  </si>
  <si>
    <t>Immobile</t>
  </si>
  <si>
    <t>Tipologia canone</t>
  </si>
  <si>
    <t>Tipo</t>
  </si>
  <si>
    <t>DEBITORE</t>
  </si>
  <si>
    <t>RAGIONE DEL CREDITO</t>
  </si>
  <si>
    <t>mensile con IVA se dovuta</t>
  </si>
  <si>
    <t>annuale imponibile 2020</t>
  </si>
  <si>
    <t>aggiornamento 2020 se dovuto</t>
  </si>
  <si>
    <t>annuale imponibile</t>
  </si>
  <si>
    <t>iva 22%</t>
  </si>
  <si>
    <t>totale</t>
  </si>
  <si>
    <t>Recupero Anno 2019 e precedenti</t>
  </si>
  <si>
    <t xml:space="preserve">CANONI  DI IMMOBILI - PER SERVIZIO PUBBLICO  DI DISTRIBUZIONE ENERGIA   -   GRUPPO ENEL                                                                                                                                                                        </t>
  </si>
  <si>
    <t xml:space="preserve">ENEL DISTRIBUZIONE S.P.A. PUGLIA E BASILICATA           Via Crisanzio, 42 - 70122 BARI                                            P. IVA  05779711000                                                    DD. n. 17/2002                                        </t>
  </si>
  <si>
    <t xml:space="preserve">ENEL DISTRIBUZIONE S.P.A. PUGLIA E BASILICATA              Via G. Porzio n. 4 -Centro Direzionale NAPOLI                        Ing. Pierni Euro -Cod. Fisc. PRN REU 64B23 H975G                 Via Angiulli, 11 - 70122 BARI                                 </t>
  </si>
  <si>
    <t>ENEL DISTRIBUZIONE S.P.A. PUGLIA E BASILICATA Via Angiulli, 11 - 70122 BARI
D.C.C. n. 2010/00076 del 09/09/2010 Convenzione del 16/04/2015 rep. n. 37471 OLTRE IVA P. IVA 05779711000
1.Cabina S.Rita-Via S.Caterina in esercizio dal 15/11/2005 2.Cabina S.Ter</t>
  </si>
  <si>
    <t>ENEL DISTRIBUZIONE S.P.A. PUGLIA E BASILICATA Via Angiulli, 11 - 70122 BARI
D.C.C. n. 21 del 16/04/2015 Convenzione in itinere OLTRE IVA P. IVA 05779711000
1.Cabina Vitolla-Via G.Bellomo in esercizio dall'1/08/2006 2.Cabina Simone-Via G.Bellomo in eserciz</t>
  </si>
  <si>
    <t>E.N.E.L. DISTRIBUZIONE S.p.A.
Divisione Infrastrutture e reti - Area di
business - rete elettrica -Zona di Bari-
attiva dal 13/11/2008 giusta Ordinanza Sindacale
n.2008/01149 del 24/10/2008
D.C.C. n.2009/00072 del 14/01/2010
Scrittura privata dal 14/01/20</t>
  </si>
  <si>
    <t xml:space="preserve">E.N.E.L. DISTRIBUZIONE S.p.A.
Divisione Infrastrutture e reti - Zona di Bari-
D.C.C. n.2015/00014 del 20/03/2015
Scrittura privata del 21/04/2015 rep. n. 37472
Canone annuale pari a € 362,28/a
oltre IVA in uno € 441,98/a
OLTRE IVA
In attesa di verbale di </t>
  </si>
  <si>
    <t>E.N.E.L. DISTRIBUZIONE S.p.A.
Divisione Infrastrutture e reti - Zona di Bari-
D.C.C. n.2016/00122 del 20/10/2016
Scrittura privata in itinere x 9 anni da messa in esercizio
Canone annuale pari a € 571,20/a x ciascuna cabina oltre IVA in uno € 696,86/a
OLT</t>
  </si>
  <si>
    <t>Wind Tre S.P.A.
Largo Metropolitana n.5
20017 Rho (MI) Contratto di concessione BA781 del 10.10.2018 - atto integrativo del 18.12.2019
Conc.D.D. n.2005/05304 -Contr. 14/10/05 reg. il 10/10/2005 al n. 12254
Verb. Consegna 10/01/06
Agg.D.D. n. 2014/04225 de</t>
  </si>
  <si>
    <t>TELECOM ITALIA S.P.A.
Gestione Patrimoniale
Via Agostino De Pretis, 40-80133 NAPOLI-
Conc. D.D. n.2005/02806 x 9a scad. 26/06/2023
(a far data 27/06/2005)
Contr. Del 01/06/2005 reg. al n. 11525 il 01/06/05
Agg. DD.n.2014/11219 del 08/09/2014 dal 01/06/201</t>
  </si>
  <si>
    <t>VODAFONE OMNITEL N.V.
Sig. Caporaso Dario Via Campi Flegrei, 34 80072 Napoli
Conc. D.D. n.2005/01108
Contr. 10/03/05 reg. il 16/03/2005 al n. 3017
Verb. Cons. 18/03/05 scad. 17/03/2017
Agg.D.D. N. 2014/07344 DEL 04/06/2014
(dal 01/03/2014) marzo 2015 in m</t>
  </si>
  <si>
    <t>VODAFONE OMNITEL N.V.
Società Vietri Pellegrino
Via Campi Flegrei n. 34 - 80072 Pozzuoli (NA)
Conc. DGM n.48 del 07/02/2013 e n. 159 del 04/04/2013
dal 01/01/2013 x a. 9 conv. Del 07/06/2013 rep. n. 37300
Pagamento a mezzo bonifico semestrale
AGGIORNAMENT</t>
  </si>
  <si>
    <t>Arma dei Carabinieri-- Comando Legione dei Carabinieri di Puglia  c.f. 80021050721  Determinazione n. 2019/02456 del 05/03/2019  mq 2.455,00- suolo comunale sito a Bari-Torre a Mare in Via dello Scamuso, contraddistinto in catasto alla Sez. Torre a Mare f</t>
  </si>
  <si>
    <t>Automobile Club Italia Bari-BAT distributore carburanti L.mare Perotti angolo Piazza Gramsci</t>
  </si>
  <si>
    <t>MERICO VIRGINIA
V.le Salandra, 5/d - Bari
DD.n.2003/04831 del 17/7/03 dal 10/11/01
Scrittura privata del 27/01/04 registrata al n. 1189 serie 3 il 18/02/2004
Scadenza 09/11/2017 Contratto n. 1189/3 del 18/02/2004 Agg.DD. 2014/01308 del 13/02/2014 Dal 01/1</t>
  </si>
  <si>
    <t>PARROCCHIA ORTODOSSA ROMENA
"SANTISSIMA TRINITA'" DI BARI
Sacerdote Mihai Driga,
Via Conversano, 53/1- Casamassima (BA)
Conc. DCC n.159 del 22/12/2006
Verb. di Consegna (23/09/2009 posa prima pietra)
DCC Conc. n.2011/00105 del 15/11/2011
DGM Conc. Parrocc</t>
  </si>
  <si>
    <t xml:space="preserve">REGIONE PUGLIA AZIENDA OSPEDALIERA UNIVERSITARIA CONSORZIALE POLICLINICO DI BARI                                 Piazza Giulio Cesare n. 11 – 70124 Bari                                 Direttore Generale Dott. Vitangelo Dattoli                            </t>
  </si>
  <si>
    <t>CAMPAGNA GIUSEPPE
C.da S. Vincenzo n.3 - 70016 Noicattaro (BA)
Conc. D.C.C. n.29/2011 del 27/04/2011
Sottoscrizione scritura privata 20/06/2011 reg. il
23/06/2011 al n.14666
Verbale di consegna del 15/07/2011 x anni 6
Scadenza contratto 14/07/2017
Agg. DD</t>
  </si>
  <si>
    <t>A.S.D. OLIMPIC CENTER
Legale Rappresentante Sig. Ataeni Alessandro
Via Rafaschieri s.n.c. -Bari-
Conc. D.C.C. n.2033/88, n.1090/89, n.1077/090 e
G.M. n.109/2003, n.55/2000 e n.19/2011
Convenzione del 23/06/2008 Rep. n.36519 reg. a Bari il 26/06/2008 (cano</t>
  </si>
  <si>
    <t>FONDAZIONE GIOVANNI PAOLO II ONLUS
Presidente e legale rappresentante
Mons. Nicola Bonerba
Via Marche n. 1 - 70123 Bari-Q. S. Paolo
Contr.x 6 anni Dal 18/11/2009
D.G.M. n.2009/00561 del 22/06/2009
Agg. DD. n.2015/00136 del 19/01/2015
(a far data dal 01/11</t>
  </si>
  <si>
    <t>ENTE PATRIMONIALE UNIONE
ITALIANA DELLE CHIESE AVVENTISTE
DEL 7° GIORNO
Resp. Evangelisti Francesco
D.C.C. n.61/98 del 9/10/98 x 99 anni
dalla stipula Convenz.11/9/98-10/9/2098 rep. n. 93729 racc. n. 21774 registrata a Bari il 05.19.1998 al n. 30793 verba</t>
  </si>
  <si>
    <t>DI BARI MARIA
Via Trani, 4 -Bari-Q.S.Paolo-
D.D. n.1379 del 29/02/2008
Contr. dal 01/06/2008 al 13/02/2016 in corso novazione
agg.DD. n.2014/01308 del 12/02/2014 (dal 01/12/2013) Aggiornamento a Dicembre 2015 (in meno) Il nuovo canone annuo è pari ad € 56</t>
  </si>
  <si>
    <t xml:space="preserve">Società Sportiva Dilettantistica "VILLA
CAMILLA" s.s.d. a r.l.
Legale rappresentante dott. Giuseppe
Monteleone
Via Salvatore Matarrese, 13 -Bari
D.C.C. n.11 del 09/03/2009
D.G.M. n.233 del 26/03/2009
Contratto del 06/05/2009 Rep. 36727
(dal 15/12/89) per </t>
  </si>
  <si>
    <t>CONDOMINIO "APOLLO 12" - VIA CAMILLO ROSALBA,42/A-B
Amm. Sig. Sassone Pasquale
Via Hannemann, 2 - 70126 Bari-
Conc. D.C.C. n.182 del 16/12/2004
Contr. 08/04/05 registrato il 22.04.2005 al n. 4593
(Verbale di consegna 26/04/05 ) x 9 anni + 9
Agg.D.D. n.201</t>
  </si>
  <si>
    <t>PARROCCHIA MARIA SS. DEL ROSARIO
Parroco pro-tempore
Don Francesco Paolo Sangirardi
C. F. SNG FNC 44R01 A662K
P.zza Garibaldi, 77 -Bari-Concessione con D.G.M. n.276/03
Novazione Contratto DD. n.2012/04383
del 22/06/2012
dal 08/11/2011 x 9/a Agg. DD. n.201</t>
  </si>
  <si>
    <t xml:space="preserve">PARROCCHIA MARIA SS. DEL ROSARIO
Parroco pro-tempore
Don Francesco Paolo Sangirardi
C. F. SNG FNC 44R01 A662K
P.zza Garibaldi, 77 -Bari-
Concessione con D.G.M. n.1148/01
Contratto 4/12/01 Reg. 05/12/01 al
n.257651 x a.9 dall'8/1/02 (Verb. Cons.)
agg. DD. </t>
  </si>
  <si>
    <t>PARROCCHIA DELLA RESURREZIONE
Parroco pro-tempore Don Enrico d'Abbicco
Via Caldarola, 30 - Bari
Conc. D.G.C. n.810 del 08/04/97
contr.10/07/97 x a. 9 dal 01/01/97 reg. 11/07/97 al n.7525
DGM n.2009/00084 Riduzione can.dal 1/1/2009 contratto integrativo re</t>
  </si>
  <si>
    <t>PARROCCHIA DIVINA PROVVIDENZA
Via Vito Lonero, 7- 70123 Bari-Q. S. Paolo
Parroco pro-tempore Don Antonio Iannuzzi
D.C.C. n.38/2008
D.G.M. n.496 del 10/06/2008
Scrittura privata del 15/10/2008 dal 09/02/2007
x anni 6 contratto registrato il 22.10.2008 al n</t>
  </si>
  <si>
    <t>GAMBACORTA ANNA
Via Palasciano Pierino, 2 - 70127 Bari-Palese-
D.G.C. n.218 del 20/03/2009
Contratto del 27/05/2009 dal 1/1/2008x15 anni
Registrazione n.7575 dell'8/6/2009
agg.DD. n.2014/01308 del 13/02/2014 (dal 01/12/2013) Aggiornamento dicembre 2015 (i</t>
  </si>
  <si>
    <t xml:space="preserve">CONDOMINIO AUGUSTEA 1^VIA G.PETRONI, 99
sc. A-B-C
Amm.re pro-tempore geom. Lorusso
Domenico
Corso Alcide De Gasperi, 383 pal.D-70125 Bari-
D.G.M. n.1479 del 30/11/00 x a. 9 dal
27/04/2001
contr. 23/2/01 reg. 15/3/01 al n.3480 serie 3
Scadenza 26/04/2019. </t>
  </si>
  <si>
    <t>CENTRO SOCIALE ASSOCIAZIONI CRISTIANE A.C.L.I. ONLUS
LAVORATORI INVALIDI (A.C.L.I.)
"Don Mimmo Triggiani"
Pres. Giuseppe Diomede
Via Vittime Civili di Guerra, 2 (già prol.
Carlo Massa) Bari-Q.S.Paolo)
D.C.C. n.223/97
D.D. n. 2013/00413 del 21/06/2013 – sc</t>
  </si>
  <si>
    <t>CONSORZIO "CASA TORRE"
V.le Kennedy, 50 - Bari
Presid.pro-tempore dott. Lazazzara F.sco
Conc. D.G.C. n.1030 del 13/03/90
Contr. 18/10/91 dal 01/08/90 ( contratto scaduto il 31.07.2014 sollecitato uff. tecnico per quantificazione)
agg.D.D. n.2014/11219 del</t>
  </si>
  <si>
    <t>AMM.NE CONDOMINIO V.LE KENNEDY, 48
Amministratore pro-tempore Azzollini Ernesto
Via G. Colella, 16/A - Bari
Conc. D.G.C. n.1030 del 13/03/90
Contr. 24/05/91 (vecchio)
Nuova Conc. DT n.2012/03941 dell'11/06/2012
Scritt. Priv. Del 26/10/2012 registrata il 0</t>
  </si>
  <si>
    <t>AMMINISTRAZIONE CONDOMINIO
Via Fontana Nuova,4/B-Bari-Torre a Mare
Amm. Ardito Filippo
Via Gen.Dalla Chiesa, 4-70016 Noicattaro
Conc. D.G. n.393/99 e n.1010/99
Voltura D.D. n.2006/00893 del 02/03/06
Verb.Cons. del 24/09/99
agg. DD. n.2014/16768 del 16/12/</t>
  </si>
  <si>
    <t xml:space="preserve">REALPA s.r.l.                                                                Legale Rappresentante Sig. Pannarale Luigi                          Via Tripoli n.14  -70132 Bari                                          D.D. n. 2016/12321 del 26/10/2016      </t>
  </si>
  <si>
    <t xml:space="preserve">DEMA IMMOBILIARE s.r.l.                                              Amministratore Sig. Marti Vincenzo                                   Via Cosimo De Giorgi, 52 -73100 Lecce                           D.D. n. 2016/14820 del 13/12/2016 -                  </t>
  </si>
  <si>
    <t>LARICCHIA FRANCESCO SAVERIO                                      Via Prol. Viale delle Regioni, 13/A - 70132 Bari                    D.D. n. 2017/07740 dell’11/07/2017 -                                  Contratto del 25/09/2017 reg. il 09/10/2017 al n. 77</t>
  </si>
  <si>
    <t>APPIA ANTICA PETRHOTEL s.r.l.
S.P. 231 (ex SS. 98) Km. 32,200 - CORATO (BA)- Amministratore Unico sig. Alfonso Mangione- codice fiscale MNG LNS 67P05 C983P iscritta al Registro delle imprese di Bari al n. 00265530725 Conc. DD. n. 07150 del 30/05/2014 e n.</t>
  </si>
  <si>
    <t>LUAM PETROLI s.a.s.
Sede legale Via Putignani n. 159 - 70121 Bari- Amministratore e legale rappresentante sig.ra Maldarelli Fernanda - residente in Bari alla via Putignani n. 164 - codice fiscale MLD FNN 38A49 E047L
Conc. DD. n. 2014/02168 x anni 6 dal 27</t>
  </si>
  <si>
    <t>PERCOCO EMMA
Via Carlo Alberto Dalla Chiesa n.86 -
70020 Bitritto (BA)
Legale Rappresentante Autolavaggio S. Rita
Via Amendola, 190- Bari-
Conc. DD. n. 2013/00211 del 18/01/2013 e
n. 2013/01575 del 20/03/2013
Scrittura privata del 16/04/2013 registrata al</t>
  </si>
  <si>
    <t>DILELLA INVEST S.p.A.
Legale Rappresentante Sig. Dilella Domenico
S.P. 83 Adelfia-Acquaviva km. 2,00
D.D. n.2011/00778 del 17/02/2011
Scrittura privata del 09/05/2011 registrata al n. 12546 serie 3/A il 15/05/2015x anni 6 rinnovabili
Verbale Cons. 14/05/2</t>
  </si>
  <si>
    <t>CONSORZIO DI PALAZZINE DI VIALE ORAZIO
FLACCO, N.15, 23/A, 23/B, 23/C e 25/A
Amm. Pro-tempore Sig.ra Maria Minisci
Via Trieste, 32 - CAPURSO (BA)
Conc. DT n.2011/02186 del 12/04/2011
Scrittura privata del 10/06/2011 reg. al n.15029
il 29/06/2011
Verbale d</t>
  </si>
  <si>
    <t xml:space="preserve">RENAUTO S.P.A.
Viale Japigia, 182 - Bari-
Amm.Unico Sig.ra Rosaria Cavallo
Conc. DT n.2011/04084 del 15/06/2011
Scrittura privata del 30/06/2011 reg. al n.16773
Il 19/07/2011 x 6a rinnovabili
Verbale di consegna in data 02/08/2011
Agg. DD. 2013/09562 del </t>
  </si>
  <si>
    <t>CONDOMINIO PARCO DEMETRA
Amm. Pro-tempore Sig. Paparella Leonardo
c/o Studio Via Catania, 34 -70026 -Modugno (BA)
Conc. D.D. n.2013/00858 del 26/02/2013 e
n. 2013/01606 del 21/03/2013
Scritt. Privata del 15/05/2013 registrata al n. 13368 serie 3/A il 23/0</t>
  </si>
  <si>
    <t>LASORSA ROSA
Via Sardegna, n.2/A -70127 Bari-S.Spirito-
D.D. n.507 del 05/02/2009
Scritt. Privata del 20/02/2009 registrata al n. 3233 il 04/03/2009
Verbale di Consegna del 25/02/2009 x 19 anni
gg. Can DD. n. 2014/04224 del 09/04/2014
A far data dal 01/02</t>
  </si>
  <si>
    <t>MAROLLA GROUP S.A.S.
Amministratore Unico Sig.Marolla Giuseppe
Via Junipero Serra, 13 - 70125 Bari-
Conc. D.D. n.2010/05570 del 27/09/2010
Scritt. Priv. del 14/10/2010 x a. 6 reg. al n. 19937 il 18.10.2010
Agg. DD. n.2014/16768 del 16/12/2014
Dal 01/10/20</t>
  </si>
  <si>
    <t>CONDOMINIO SAN NICOLA
Amm. Studio Granata s.n.c.
Via Lucera, 3 - 70124 Bari-
Conc. DD. n.2010/04254 del 13/04/2010
Contr. del 21/072010 x a. 19
Verb. Cons. del 21/07/2010
Voltura DD. n.2014/01388 del 17/02/2014
Scadenza 19/07/2016 Aggiornamento D.D. n. 20</t>
  </si>
  <si>
    <t>ENI REFINING &amp; MARKETING BARI
Via Demetrio Marin, 21 - 70125 Bari
Conc. D.D. n.2011/08731 del 05/12/2011
Contr. 15/02/2012 reg. n.5136 del 23/02/2012
(x anni 6 rinnovabili)
Verb. di consegna del 12/03/2012 Agg. DD. n.2014/04224 del 09/04/2014 Dal 01/02/20</t>
  </si>
  <si>
    <t>ENI REFINING &amp; MARKETING BARI
Via Demetrio Marin, 21 - 70125 Bari
Conc. D.D. n.2011/08730 del 05/12/2011
Contr. 15/02/2012 reg. n.5138 del 23/02/2012
(x anni 6 rinnovabili)
Verb. di consegna del 12/03/2012
Agg. DD. n. 2014/04224 del 09/04/2014 Dal 01/02/2</t>
  </si>
  <si>
    <t>ENI S.P.A. DIVISIONE REFINING &amp; MARKETING
Via Demetrio Marin, 21 - 70125 Bari
Conc. D.D. n.2014/04228 del 09/04/2014 e n. 2014/07186 del 30/05/2014
x anni 6 (non rinnovabili)
In corso sottoscrizione scrittura privata sollecitata sottoscrizione in data gen</t>
  </si>
  <si>
    <t>KUWAIT PETROLEUM ITALIANA
Via Junipero Serra n.13 - 70100 Bari
D.D. Conc. n.2011/08634 del 01/12/2011
Contratto del 22/02/2012 reg. n.6174 del 5/3/2012
(x anni 6 rinnovabili)
Verbale di consegna dal 19/04/2012
Agg. DD. 2014/04224 del 09/04/2014 Dal 01/02/</t>
  </si>
  <si>
    <t xml:space="preserve">KUWAIT PETROLEUM ITALIANA
Viale dell’Oceano Indiano n.13 -00144 ROMA- Area Vendite Rete -Via Junipero Serra n.13 - 70100 Bari Rappresentante dott. Nuzzo Mirko
D.D. Conc. n.2014/00649 del 30/01/2014 e n. 2014/14512 del 06.11.2014 scrittura privata del del </t>
  </si>
  <si>
    <t>KUWAIT PETROLEUM ITALIANA
Viale dell’Oceano Indiano n.13 -00144 ROMA- Area Vendite Rete -Via Junipero Serra n.13 - 70100 Bari Rappresentante dott. Nuzzo Mirko
D.D. Conc. n.2014/00650 del 30/01/2014 scrittura privata del del 10 12 2014 registrata al n. 162</t>
  </si>
  <si>
    <t>KUWAIT PETROLEUM ITALIANA
Viale dell’Oceano Indiano n.13 -00144 ROMA- Area Vendite Rete -Via Junipero Serra n.13 - 70126 Bari Rappresentante dott. Nuzzo Mirko
D.D. Conc. n.2013/12491 del 18/12/2013 scrittura privata del del 10 12 2014 Contratto n. 16247/3</t>
  </si>
  <si>
    <t>TOTALERG S.p.A.
Via Dell'Industria, n.92 - ROMA-
Uffici in Bari Via Giulio Petroni, 117
Conc. DD. n.2012/01441 del 14/03/2012
(x anni 6 rinnovabili)
Scrittura privata del 12/04/2012 registrata al n. 7805 il 21.03.2012
Verbale del 17/05/2012
Agg.DD. 2014/0</t>
  </si>
  <si>
    <t xml:space="preserve">TOTAL ITALIA S.p.A. Direzione Rete-                                  Via Arconati, n.1- 20135 MILANO- Procuratore Speciale dott.Luigi Valente                                                             Conc. DT n.2010/00302  del  01/02/2010               </t>
  </si>
  <si>
    <t>TOTALERG S.p.A.
Via Dell'Industria, n.92 - ROMA-
Uffici in Bari Via Giulio Petroni, 117
Conc. DD. n.2012/01441 del 14/03/2012
(x anni 6 rinnovabili)
Scrittura privata del 12/04/2012 registrata al n. 12352 serie 3/A il 14/05/2012
Verbale del 17/05/2012
Agg</t>
  </si>
  <si>
    <t>TOTALERG S.p.A.
Via Dell'Industria, n.92 - ROMA-
Uffici in Bari Via Giulio Petroni, 117 Proc. Speciale dott. Luigi Cascavilla
Conc. DD. n.2013/13106 del 27/04/2013
scrittura priv. del 15/04/2014 n. 9711 serie 3 del 29/04/2014(x anni 6 non rinnovabili) dal</t>
  </si>
  <si>
    <t>TOTALERG S.p.A.
Via Dell'Industria, n.92 - ROMA-
Uffici in Bari Via Giulio Petroni, 117 Proc. Speciale dott. Luigi Cascavilla
Conc. DD. n.2013/13107 del 27/04/2013
scrittura priv. del 15/04/2014 n. 9713 serie 3 del 29/04/2014 (x anni 6 non rinnovabili) da</t>
  </si>
  <si>
    <t>TOTALERG S.p.A. Direzione Rete Unità di business Sud Uffici in Bari Via Giulio Petroni, 117 Proc. Speciale dott. Roberto Falcone
Conc. DD. n.2012/04678 del 05/07/2012
Scrittura Priv. del 19/08/2012 n. 20444 3/A il 03/09/2012 Dal 19/09/2012 Aggiornamento s</t>
  </si>
  <si>
    <t>POLITECNICO DI BARI
Via Amendola n. 126/b - 70126 Bari-
Rettore prof. Ing. Nicola Costantino
Conc. DD. n.2012/06924 dell'11/10/2012
Dal 14/01/2013 registrato il 26/11/2012 al n. 28871/3A
(x anni 6 rinnovabili)
Aggiornamento gennaio 2015 in meno
ESENTE IVA</t>
  </si>
  <si>
    <t>ROGLIERI MICHELE
Strada Vanese, n. 19 -70100 Bari-
D.C.C. n.13 del 22/10/2008
Agg. DD. n.2014/04225 del 01/01/2014 (dal 01/01/2014)
Scritt. Privata dell'11/11/2008 registrata al n. 9397 il 17/11/2008 Verb. di consegna del 19/01/2009 x 9 anni scadenza 18/0</t>
  </si>
  <si>
    <t>SCIASCIA SABINO
Via Vittorio Veneto, n. 155 - Bari-Carbonara
Conc. D.D. n.2011/08730 del 05/12/2011 e
n.2012/03560 del 2805/2012
Scritt. Privata del 09/07/2012
Reg. in data 21/06/2012 al n. 28905
Verb. di Consegna del 04/01/2012 x 6 anni
agg DD. n.2014/04</t>
  </si>
  <si>
    <t>CONDOMINIO "GARIBALDI-SARDEGNA"
Amm.re pro-tempore Sig. Fortunato Q.
Antonio
Via Sardegna, n.56 -70127 Bari-S.Spirito-
D.D. n.507 del 05/02/2009
Scritt. Privata del 20/02/2009 registrata al n. 3230 il 04/03/2009
Verbale di Consegna del 25/02/2009 x 19 ann</t>
  </si>
  <si>
    <t>MARRA ANNA                                                                                                                                        CORSO VITTORIO EMENUELE 2 - BITONTO -PALOMBAIO-BARI                CONCESSIONE DD. N.2019/03595 DEL 29/03/201</t>
  </si>
  <si>
    <t xml:space="preserve">LIBERO </t>
  </si>
  <si>
    <t>ASSOCIAZIONE GAETANO LOMUSCIO
Presidente pro-tempore Sig. Montini Armando Bruno referente sig. Castellaneta Giacomo
Via Gregorio Ancona, n.11/E
D.G.C. n.1211 del 24/11/08
Contratto del 12/02/2009 x 6 anni n. 2618
Verbale di Consegna del 02/03/2009 scadenz</t>
  </si>
  <si>
    <t>DR.SSA CAMPIONE CAMILLA in IANNONE
(ex SABATO DR. VINCENZO)
Via L. De Laurentis, n.23/E p.4 i.8 -Bari
(Nota ASL prot. n.155067/2 del 03/09/2010 a far
data dal 01/09/2010
Conc. D.G.C. n.847/05
DGC n.376/06 (riduzione canone)
ass. provv. a far data 13/12/05</t>
  </si>
  <si>
    <t>C.M. SUPERMERCATI di MINCUZZI
CATERINA s.r.l.
Amm.re Unico Mincuzzi Caterina
Via Catino, 48 int.45/1-2
Conc. D.G.C. n.4599/92 e n.2163/94
Contr.2/5/96 dal 25/7/90 ( loc.45/1 e loc.45/2)
Conc. D.G.C. n.1201/88 e n.4160/86
Contr. 1/12/88 x a.6 dal 21/9/88 (</t>
  </si>
  <si>
    <t>DR.SSA MASTRONUZZI TECLA
Via Caldarola, n.26/A -BARI-
D.D. n.2008/04745 del 25/09/2008
Scrittura privata DEL 25/09/2008 reg. il 30/09/2008 al n. 12507 dal 04/07/2008 Agg. DD. n. 2014/01308 del 13/02/2014 Dal 01/12/2013 Aggiornamento 2015 in meno
OLTRE IVA</t>
  </si>
  <si>
    <t>DOTT. PANUNZIO MICHELE
Via Valle, 1 -70128 Bari-Palese-
D.D. n.2012/05025 del 16/07/2012
Contr. n. 20546 serie 3A dall'8/08/2011 x a 6 rinn.
Agg. DD. n.2014/01308 del 13/02/2014
(dal 01/12/2013) Aggiornamento 2014 in meno
OLTRE IVA
COD. FISC. PNN MHL 63H2</t>
  </si>
  <si>
    <t xml:space="preserve">ASSOCIAZIONE DI VOLONTARIATO “AGEBEO E AMICI DI VINCENZO ONLUS”
Legale Rappresentante sig. Michele Farina domiciliato c/o Clinica Pediatrica -Unità di Oncoemtologia del Policlinico di Bari -Piazza G. Cesare, 11 -BARI Cod. Fisc. 93041430724 DGM. n. 23 del </t>
  </si>
  <si>
    <t>ASSOCIAZIONE SINDACALE F.I.A.D.E.L. DELLA PROVINCIA DI BARI
Via Dalmazia, 111/b-113 -BARI Resp. sig. Zonno Sebastiano Cod. Fisc. ZNN SST 57S05 A662U DGM. n. 384 del 10/06/2014 Scritt. Priv. del 26/06/2014 n. 11516 serie 3/A del 27/06/2014 comodato gratuit</t>
  </si>
  <si>
    <t xml:space="preserve">ASSOCIAZIONE SINDACALE DICCAP - COORDINAMENTO REGIONALE DI SETTORE DELLA PUGLIA
Via Monte Carso, 24 - 71013 S. Giovanni Rotondo (FG) Resp. sig. Zitoli Michele Cod. Fisc. ZTL MHL 60H01 C983A DGM. n. 384 del 10/06/2014 Scritt. Priv. del 26/06/2014 n. 11516 </t>
  </si>
  <si>
    <t xml:space="preserve">UN CLOWN PER AMICO                                       A.P.S. Strada Modugno-Carbonara 4/8 c/o Complesso residenziale Bari-Domani - 70131 Bari Presidente e legale rappresentante Sig. Michele Diana                                                         </t>
  </si>
  <si>
    <t>PARROCCHIA S. CROCE
Via Fornari, 8 - Bari
Soc. Alberto d'Urso
sino al 31/12/2015
Provv. n.2537 del 18/5/90
Locali nn.2-3-4-5-6-7 dal 13/7/90
Provv. n.5506 del 21/11/00
Verb. Di Cons. dell'8/9/97
Scadenza rapporto 2015 in attesa verbale per riconsegna loca</t>
  </si>
  <si>
    <t>MUSTO LUIGI
Strada dei Dottula n.10 – 70100 Bari
D.D. n. 2016/11642 e n. 2017/03002 scrittura priv. Del 27/04/2017 Reg. il /04/2017 al n. 7617 serie 3T x 6 anni (canone x 9 mesi)
Verbale di consegna del 27/04/2017 OLTRE IVA
AGGIORNAMENTO ISTAT aprile 2019</t>
  </si>
  <si>
    <t>MUSTO ALESSIA
Via Piemonte n.15 – 70132 Bari
D.D. n. 2016/11642 e n. 2017/03001 scrittura priv. Del 10/04/2017 Reg. il 24/04/2017 al n. 7617 serie 3T x 6 anni (canone x 9 mesi) Verbale di consegna del 20/04/2017
OLTRE IVA
AGGIORNAMENTO ISTAT aprile 2019 C</t>
  </si>
  <si>
    <t>SOCIETA’ VIMINI s.r.l.s.
Legale Rappresentante Sig. Francesco Passaquindici Via S. Damiani n.5 -70132 Bari
D.D. n. 2016/12729 e n.2017/08018 del 13/07/2017 scrittura priv. del 25/07/2017 Reg. il 11/08/2017 al n. 6839 serie 3 x 6 anni
(canone mensile € 320</t>
  </si>
  <si>
    <t>LATTANZI VINCENZO
Via Cornole di Ruccia n.29 -70026 Modugno (Bari)
D.D. n. 2016/01536 e n.2016/02095 del 07/03/2016 scrittura priv. Del 05/12/2016 Reg. il 14/12/2016 al n. 11463 serie 3 x 6 anni
OLTRE IVA
AGGIORNAMENTO ISTAT dicembre 2018 COD. FISC. LTT V</t>
  </si>
  <si>
    <t xml:space="preserve">ASSOCIAZIONE “TELEFONO D’ARGENTO” Presidente Sig. Michele Picciallo
Via Vittorio Veneto, 52 -70128 Bari-Palese
D.D. n. 2016/02095 del 07/03/2016 scrittura priv. del 27/04/2016 reg. il ……………….. al n. ………... x 6 anni (canone mensile € 836,55 oltre IVA pari </t>
  </si>
  <si>
    <t>IMEL s.r.l.
Amm. Unico Sig.ra Gernone Maria
Via F.lli Mannarino, n.7 -70127 Bari-S.Spirito
D.D. n. 5350 del 07/08/2009 e n. 6175 del 22/09/2008 scrittura priv. del 21/10/2011 reg. il 26/10/2011 al n. 24793 d dal
agg. D.D. n.2009/05350 e n.2009/06175
Dal 2</t>
  </si>
  <si>
    <t>EUROAFI CODACONS
Legale rappresentante pro-tempore
Sig. Vito Tedone
Piazza Eroi del Mare, n.5 -70122 Bari
Sentenza Tribunale di Bari n.1893/2005
transazione D.G.M. n.381 del 11/07/2011 restituito in data 18/09/2015 x emergenza abitativa
ESENTE IVA
Cod. Fi</t>
  </si>
  <si>
    <t>O.E.R.
Presidente e legale rappresentante
Sig. Marcello Langianese (ora Giuseppe Foggetti)
Via Napoli, 279
Conc. D.D. n.2004/00132 del 08/01/04
Contr. 27/09/04 x anni 6 dal 01/01/03
Agg. D.D. n.2014/01308 del 13/02/2014
(dal 01/12/2013) Aggiornamento 2015</t>
  </si>
  <si>
    <t>LARASPATA MATTEO
Via Ten. Francesco Di Liguori, n.11 - Bari
Conc.D.G.C. n.3116 del 07/11/97
Contr. a farsi
Agg. D.D. n.2014/01308 del 13/02/2014
(dal 01/12/2013)
Rateizzazione giusta DD.n.2010/02797 del 17/05/2010
in n.120 rate da € 102,50 cad. da gennaio</t>
  </si>
  <si>
    <t xml:space="preserve">DI LORENZO NICOLAIA
Via S. Onofrio, 36 - 70042 Mola
Conc. D.D. n. 35/03 del 06/02/03
Contr.del 06/06/2003 dal 21/04/01 al 20/04/2019 Reg. il 04/04/2002 al n. 2678
agg.DD. 2014/09062 del 09/07/2014
(a far data 01/04/2014) aprile 2015 in meno
OLTRE IVA
DLR </t>
  </si>
  <si>
    <t xml:space="preserve">CINQUEPALMI NICOLETTA
Via Adriatica, 12 -Bari-Torre a Mare
Conc. D.D. n. 35/03 del 06/02/03
Contr. Del 13/05/03 reg. il 16/05/03 al n.5194
Scadenza 20.04.2019
agg.DD. 2014/09062 del 09/07/2014
(a far data 01/04/2014) aprile 2015 in meno
OLTRE IVA
CNQ NLT </t>
  </si>
  <si>
    <t xml:space="preserve">FEDERAZIONE PUGLIESE DONATORI
SANGUE FIDAS ONLUS
Presidente Prof.ssa Rosita Caterina Orlandi
Via Pietro Ravanas n. 215 - Bari- c/o ex Goccia del Latte
Conc. D.G.M. n.2012/00409 del 10/07/2012
Contr. 05/11/2012
A far data dal 01/01/2012 x a 6 rinnovabili. </t>
  </si>
  <si>
    <t>MASTRINI GIANNA
P.le Pugliese pal. E/11 Bari-Mungivacca
Conc. D.D. n.99 del 26/05/98
Contr. 1/6/99 Reg. 4/6/99 al n.6285
novazione contratto Delibera in C.C. attesa la scadenza 09/08/2015 sopralluogo UTC x verifica mq Aggiornamento 2015 (in meno)
ESENTE I</t>
  </si>
  <si>
    <t>DI LUZIO FILOMENA
Via Giovanni Pascoli, 14 - 70100 Bari-
Conc. D.D. n. 2012/06206 del 13/09/2012
Contr. N. 536/3T del 10/12/2012 x a. 6 dal 13/07/2010 agg. D.D. 2014/11219 del 08/09/2014 dal 01/07/2014 luglio 2015 in meno
OLTRE IVA
DLZ FMN 57M49 A662K
P.I</t>
  </si>
  <si>
    <t>DE RENZO VITO
P.zza Moro c/ chiosco Tabacchi-70100 Bari
Conc. D.D. n.239 del 29/09/98 DD. Rinnovo n.2016/10141 del 06/09/2016
Contr. Del 03/10/2016 Reg. 11/10/2016 al n.018718 serie 3T dal 01/10/2015 al 30/09/2021 + 6 anni
Agg. D.D. n.2014/01308 del 13/02</t>
  </si>
  <si>
    <t>MORETTI NICOLA
Via Ettore Fieramosca, 86 -70100 Bari-
D.D. n.671/2009 del 12/02/2009
Scritt. Privata del 02/03/2009
Novazione contratto DD. n.2012/05330 del 26/07/2012
Dal 26/12/2009 al 25/12/2015
Contratto del 15/10/2012 reg. al n.2607 il 29/10/2012 Agg.</t>
  </si>
  <si>
    <t>SCIANATICO ROSA in Antonacci
Via Vito de Fano, pal. 1/G -BARI-
Conc. D.G.C. n.7321/89 n.5073/90
Contr. 07/03/91 (dal 26/03/90)
Agg. D.D. n.2014/01308 del 13/02/2014
(a far data 01/12/2013) Aggiornamento 2014 (in meno)
In corso istruttoria per riconsegna r</t>
  </si>
  <si>
    <t>CAROFIGLIO MICHELE
Via Pietro Mascagni, 5-7-9 -70123 Bari
Del. G.C. n.871/04
Contr. 11/05/05 registrato il 19/05/2005 al n. 5664x 6a dall'11/05/2005 scadenza 10/05/2018
Agg D.D. n.2014/09062 del 09/07/2014
(a far data 01/05/2014)
OLTRE IVA
CRF MHL 64L13 A</t>
  </si>
  <si>
    <t>ASSOCIAZIONE NAZIONALE LAVORATORI
MUTILATI ED INVALIDI DEL LAVORO ONLUS
Via Quintino Sella, 218
Pres. pro-tempore cav. Lorusso Lorenzo
D.D. n. 2012/06977 del 15/10/2012
D.G.M. n. 54 del 07/02/2013 dall'1/01/2012 al 31/12/2017
D.D. N. 2013/01605 del 21/03/</t>
  </si>
  <si>
    <t>POSTE ITALIANE S.P.A.
Società con socio unico
Viale Europa, 190 - 00100 ROMA-
Responsabile Ing. Francesco Porcaro
Ampliamento DD. n.2013/02107 dell'11/04/2013 e
DD. n.2013/02361 del 18/04/2013
Contr. del 13/05/2013 n.13496 serie 3 del 24/05/2013
Dal 01/03</t>
  </si>
  <si>
    <t>POSTE ITALIANE S.P.A.
Competence Center di Bari
Via Amendola, 116 - 70126 Bari
Direttore ing. Tommaso Carofiglio
Conc. DCC n.17 del 23/02/2007
Scritt. Privata del 16/04/2007
Aggiornamento gennaio 2015
Canone € 1798,00/m soggetto ad aggiornamento ISTAT
dec</t>
  </si>
  <si>
    <t>DR. FRANCIA FRANCESCO
Via Piccinni, n.6 - Bari -
D.D. n. 2012/04705 del 09/07/2012
Contratto n. 665 serie 3T del 28/11/2012 x a.6 dal 30/04/2012 agg. dd. n. 20104/09062 del 09/07/2014 dal 01/05/2014
(scad. 29/04/2018)
OLTRE IVA
FRC FNC 47P27 A662L
P.IVA 0</t>
  </si>
  <si>
    <t>DE MARZO MARIA
Via Ferrara, n.5- 70123 Bari- Q.S.Paolo
Conc. D.G.C. n.5376/95
Contr. 12/3/96 dalla data Verb.Cons.13/03/96 Agg. DD. 2014/01308 del 13/02/2014 Dal 01/12/2013 Aggiornamento 2015 in meno in itinere novazione
OLTRE IVA
DMR MRA 67B57 A662N
P.IV</t>
  </si>
  <si>
    <t>LAZZARO ANTONIO (ex ANGELO)
c/o Locale Via Ferrara, 1-Q.S.Paolo
Conc. D.G.C. n.446 del 25/05/2007
Contr.20/09/07 dal 03/10/06 al 30/06/2012
Reg. Contr. Telematicamente
Novazione D.D. n.2012/08062 del 22/11/2012 e
D.D. n. 2013/01575 del 20/03/2013
dal 01/0</t>
  </si>
  <si>
    <t>LOSACCO MARIA s.a.s. di MARZIANI
ANTONIA &amp; C.
Via Trani, 6 pal. A
Conc. con D.D. n.198/99 e n.258/99
Contr. 08/02/00 dal 6/12/98 Conc. con D.D. n.2015/01031 DEL 17/02/2015 DAL 05/12/2012 x ANNI 6
Recupero € 9225,96 periodo 05/12/2012 /31/12/2014 (verifich</t>
  </si>
  <si>
    <t>MARZIANI ANTONIA
Via Trani, 6 pal. A
D.D. n. 39040 dell'11/06/2012 dal 14/12 al 23/03/2018
dal 24/03/00
Contr. n. 374 serie 3T del 10/07/2012
(dal 09/08/2011 all'8/08/2015)
D.D. n. 2012/03940 dell'11/06/2012
Agg.DD. n.2014/01308 del 13/02/2014 (dal 01/12/</t>
  </si>
  <si>
    <t>BUONAMICO ANNA
Via Trani, 1
D.G.M. n.444/01
Contr. 30/7/01 x a. 6 dal 1/4/01
Reg. 20/8/01 al n. 8512 DD n.510 del 23/05/2005 x integrazione contratto intervenuta scrittura privata il 21/11/2005 reg. il 19/12/2005 al n. 2005 scadenza 31/03/2019
agg. D.D.20</t>
  </si>
  <si>
    <t xml:space="preserve">LACRIOLA AGNESE  VIA TARANTO 9 70100 BARI DD. N.2018/14020 DEL 10/12/2018 SCRITTURA PRIVATA N. 002813 serie 3T per il periodo 21/12/2018÷20/12/2024 CODICE FISCALE: LCRGNS82S50A662T                                                                           </t>
  </si>
  <si>
    <t>ANTICA PIZZERIA S.A.S. DI CASSANO
GAETANO
Via Veneto, 8 - Bari
D.D. n.2016/05176 e n. 2016/10733 scrittura privata del 26/01/2017 registrata il 07/02/2017 al n. 002606 serie 3T
(dal 19/02/2015 al 18/02/2021) + rinnovo
(recupero periodo 19/02/2015-31/07/20</t>
  </si>
  <si>
    <t>VAVALLE FRANCESCO
Via Molise,7 Zona Cecilia -70026 MODUGNO
Loc. D.G.C. n.3301 del 29/06/89
Contr. 02/11/89 x a. 6 dal 1/3/89
(in corso contenzioso per morosità) adibito a circolo ricreativo chiuso (Relazione Polizia Municipale prot. n. 81513 del 28/03/201</t>
  </si>
  <si>
    <t>Debitore di Via ferrara, 3 è "LAZZARO ANTONIO (ex ANGELO)
c/o Locale Via Ferrara, 1-Q.S.Paolo
Conc. D.G.C. n.446 del 25/05/2007
Contr.20/09/07 dal 03/10/06 al 30/06/2012 Reg. Contr. Telematicamente
Novazione D.D. n.2012/08062 del 22/11/2012 e
D.D. n. 2013</t>
  </si>
  <si>
    <t xml:space="preserve">AZZARETTI FRANK ANTONY
Via Ospedale Di Venere, 168 - Bari-Carbonara
D.G.C. n.413 del 07/05/2009
Contratto del 28/05/2009 reg. il 04/06/2009 al n. 7404 (Dal 18/03/2009)
x 9 anni
Agg. DD. n.2014/07344 del 04/06/2014
A far data dal 01/03/2014
OLTRE IVA
COD. </t>
  </si>
  <si>
    <t>PIRULLI TOMMASO
Via Stoppato, 22 -70131 Bari-Carbonara
D.G.C. n.413 del 07/05/2009
Contratto del 19/05/2009 reg. il 20/05/2009 al n. 6832 (Dal 18/03/2009)
x 9 anni
Agg. DD. n.2014/07344 del 04/06/2014
A far data dal 01/03/2014
OLTRE IVA
COD. FISC. PRL TMS</t>
  </si>
  <si>
    <t>GIOVANNELLI CATERINA
Via Giuseppe Giusti, 36 -70131 Bari-Carbonara
D.G.C. n.413 del 07/05/2009
Contratto del 19/05/2009 reg. il 20/05/2009 al n. 6856 (Dal 18/03/2009)
x 9 anni
Agg. DD. n.2014/07344 del 04/06/2014
A far data dal 01/03/2014
OLTRE IVA
COD. F</t>
  </si>
  <si>
    <t>GIOVANNIELLO MATTEO
Via Goldoni, 17 -70131 Bari-Carbonara
D.G.C. n.413 del 07/05/2009
Contratto del 29/05/2009 reg. il 25/05/2009 al n. 7019(Dal 18/03/2009)
x 9 anni
Agg. DD. n.2014/07344 del 04/06/2014
A far data dal 01/03/2014
OLTRE IVA
COD. FISC. GVN M</t>
  </si>
  <si>
    <t>A.S.L.BA AZIENDA SANITARIA LOCALE
BARI-
Lung.re Starita, 6 -70123 Bari-
D.C.C. n.119 del 17/11/2006
D.C.C. n.32 del 27/05/2010
Convenzione del 30/09/2010 x a. 19 registrata a Gioia del Colle il 22.11.2010 al n. 7850
Verbale di consegna del 27/01/2011 scad</t>
  </si>
  <si>
    <t>A.S.L.BA AZIENDA SANITARIA LOCALE
BARI-
Lung.re Starita, 6 -70123 Bari-
D.G.C. n.257 del 28/03/2008 (Dal 17/05/2007)
agg D.D. n.2012/03710 del 05/06/2012
(a far data 01/04/2012)
Esenzione ISTAT L.135/2012, art.3, co.1-G.U.
n.189/14.08.2012 - dal 15/08/201</t>
  </si>
  <si>
    <t>A.S.L. BA AZIENDA SANITARIA LOCALE
BARI-
Lung.re Starita, 6 -70123 Bari-
D.C.C. n.35 del 16/03/06
D.G.C. n.547 del 22/06/06
Contratto del 25/07/2007 dal 16/06/03 x anni 6
canone annuale € 84.000,00
( € 6.660,72 p.t. - € 77.580,00 p.2°)
agg D.D. n.2012/047</t>
  </si>
  <si>
    <t>A.S.L. BA AZIENDA SANITARIA LOCALE
BARI-
Lung. Starita, n.6 -Bari-
D.C.C. n.51 del 15/06/2006 D.G.M. 257 del 28/03/2008 scrittura privata del 13/06/2008 reg. il 17/06/2008 al n. 9839
Dal 04/06/2009 x 19 anni
agg D.D. n.2012/05961 del 30/08/2012
(a far dat</t>
  </si>
  <si>
    <t>A.S.L. BA AZIENDA SANITARIA LOCALE
BARI-
Lung. Starita, n.6 -Bari-
Conc. D.C.C. n.11/06 scrittura del 13/07/2006 reg. il 24/04/2006 al n. 8789
Consegna 11/04/07 scadenza 12/04/2019
agg.D.D.2012/03118 del 17/05/2012
(dal 01/03/2012)
Esenzione ISTAT L.135/2</t>
  </si>
  <si>
    <t>A.S.L. BA AZIENDA SANITARIA
LOCALE -BARI
Lung. Starita, n.6- dal 09/05/95
DCC n.35 del 16/03/2006 e DGM n. 547del 22/06/2006
Scrittura privata del 25/07/2007 reg. il 01/08/2007 al n. 6613 dal 16/06/2003 x 6/a scadenza 15/06/2015 in itinere novazione
agg.D</t>
  </si>
  <si>
    <t>Casa delle donne del Mediterraneo ETS - C.F. 93498530729 - Scrittura privata  del'01/04/2019  Determinazione Dirigenziale  2019/03659 dell'01/04/2019 compendio immobiliare comunale denominato ex “Caserma Guadagni”, con ingresso dalla via Dieta di Bari isc</t>
  </si>
  <si>
    <t>Associazione Croce Rossa italiana - Comitato di Bari   c.f.07552790722 per determinazione dirigenziale n 2019/03173  del 21/03/2019- complesso immobiliare sito a Bari  in Via Cotugno, 41, già sede dell’ Istituto scolastico Colli Grisoni, iscritto in catas</t>
  </si>
  <si>
    <t>MADONNA DEL BUTERRITO – padre Sabino di molfetta – comodato d’uso gratuito -Chiesa della Madonna di Buterrito sita nel Cimitero di Ceglie del Campo x 5 anni- deliberazione di Giunta Comunale n.542 del 1° agosto 2017 e determinazione dirigenziale n. 2017/1</t>
  </si>
  <si>
    <t xml:space="preserve">LEGA AMICI DEGLI ANIMALI (LADA)   MARIA CARLA ALESSANDRELLI           Via Manzoni, 6 - 70100 BARI               D.G.M. n. 2011/00445 del 01/08/2011 x anni 6  contratto del 22/12/2011 reg. il 24/05/2012 al n. 133438            Verbale del  22/03/2012      </t>
  </si>
  <si>
    <t>SOCIETA' "ALA" gestito dalla Coop.
SERVIZI ENERGETICI INTEGRATI S.c.r.l.
Amministr.Unico dott. Francesco Albergo
Via Bitritto, n.130 – 70124 Bari-
D.D. n.2009/06603 del 12/11/2009
Scritt. Privata del 12/11/2009 x 9 anni
Contr. n.15336 del 18/11/2009
Dal 1</t>
  </si>
  <si>
    <t>ASSOCIAZIONE "UNITINSIEME"
Rete nazionale Comunità di CAPODARCO
Presidente e Legale rappresentante
Sig. Grimaldi Francesco
Via Cancello Rotto, 3 - 70125 Bari-
D. G.M. n.51 del 30/01/2009
Contratto del 03/03/2009
Verbale del 03/03/2009
Durata 19 anni
ESENT</t>
  </si>
  <si>
    <t>MINISTERO DELL'INTERNO
P.zza Viminale, 1 - Roma
Rif. Uff. Territoriale del Governo- Prefettura -
Bari- Serv. IV - P.zza Libertà, 1
Conc. DGC.n.339/81 e Rinn.DGC n.5181/88
Contr. n.5052 del 19/11/82
in corso rinnovo contratto con ridetermin. canone
In atte</t>
  </si>
  <si>
    <t>MOTO CLUB BARI
Presidente pro-tempore D.co Scannicchio
Via Napoli, 277 -Bari-
Conc. D.G.M. n.1400/87 x a. 6 dal Verb.Cons.(31/7/87)
Novazione DD. n.2012/04113 del 15/06/2012 e n.2013/02848 del 13/05/2013
Contr. dal 31/07/2011 al 30/07/2017 x a. 6
Sollecit</t>
  </si>
  <si>
    <t xml:space="preserve">TRIGGIANI FRANCESCO- Affiliato ACI
Via Devitofrancesco, n.31/C -Bari
D.D. n.2009/08403 del 23/12/2009
Contratto del 04/02/2010 n.33 serie 3T del 09/02/2010
Dal 04/02/2010 agg. D.D. n. 2014/11219 del 08/09/2014 dal 01/07/2014 luglio 2015 in meno
OLTRE IVA
</t>
  </si>
  <si>
    <t>TELECOM ITALIA S.P.A.
Gestione Patrimoniale 
Via Agostino De Pretis, 40-80133 NAPOLI-
Conc. D.D. n.2005/02936
Contr. Del 10/06/2005 reg. al  n. 6955 il  23/06/05
Verb. Cons. 27/06/05
Agg. DD.n.2014/11219 del 08/09/2014 dal 01/06/2014
(pagamento semestrale</t>
  </si>
  <si>
    <t>DILELLA INVEST S.p.A.
Amm.re Unico Dilella Domenico
S.P. x Acquaviva km.2 -Adelfia
D.D. n.2005/04601 del 01/09/2005
Contr. 23/09/2005 x a. 20 reg. il 23/09/2005 al n. 9951
(Verb. Cons. 07/12/05)
In attività dal 30/06/2010
Agg. DD.n.2014/11219 del 08/09/20</t>
  </si>
  <si>
    <t>DEMA IMMOBILIARE  Amministratore Marti Vincenzo                                    Sede Via Cosimo De Giorgi, 52 -73100 LECCE                                            DD. n.2016/14820 del 13/12/2016      P.IVA   03620860753                    AGGIORNAME</t>
  </si>
  <si>
    <t>TOTAL ITALIA S.p.A. Direzione Rete-
Via Arconati, n.1- 20135 MILANO-
Procuratore Speciale dott.Luigi Valente
Conc. DT n.2010/00302 reg. 01/02/2010
x 18 a. dal Verb. di Consegna del 09/03/2010
Contratto n.741 del 02/03/2010 D.D. n. 2014/07344 del 04/06/201</t>
  </si>
  <si>
    <t>A.P.I.-ANONIMA PETROLI ITALIANA
Area Commerciale Bari
Via Amendola, 172/c -K4
Resp.Arch.Marco Giovanni Maria Scalabrini
Contratto del 07/10/2006 reg. il 13/09/2006 al n. 10245 x anni 20 dal verb. di consegna (10/11/06)
DD. n.2006/04078 del 10/07/06
Agg.D.</t>
  </si>
  <si>
    <t>ENI
Divisione Refining &amp; Marketing
Area Commerciale Rete
Via Demetrio Marin, 21 - 70125 Bari
Resp.Contr.Esercizio Rete Dr. Lorenzo
Giustiniani -C.F.GST LNZ 55S29 A662A
Contratto del 09/10/2006 reg. il 19/10/2006 al n. 11946 n. x anni 20 dal verb. di conse</t>
  </si>
  <si>
    <t>ENI REFINING &amp; MARKETING BARI
Via Demetrio Marin, 21 - 70125 Bari
Conc. D.D. n.2004/04084 del 04/06/04
(x anni 20 dal Verb. Cons.in data 14/12/04)
Contr. 10/06/04 reg. il 02/07/2004 al nb. 7236
agg.DD. n.2014/01308 del 13/02/2014 dal 01/12/2013 Aggiorname</t>
  </si>
  <si>
    <t>ENI S.p.A.-Area Commerciale Rete
AGIP -Puglia e Basilicata -
Via Demetrio Marin, 21 - 70125 Bari
Conc. con D.C.C. n.1190/89
D.G.C. n.3679 del 02/08/90
Conv. 18/03/91 -Verb Cons. 16/12/91 x30a
DGM n.480 dell'8/08/2011 (Assegnazione diritto di
superficie co</t>
  </si>
  <si>
    <t>KUWAIT PETROLEUM ITALIANA
Viale dell'Oceano Indiano, 13 - 00144 Roma
D.D. n.2008/06129 del
12/09/08 dal 27/3/08 x 18a scadenza 26/03/2026
Contratto del 10/10/2008 reg. il 23/10/2008 al n. 13860
D.D. n.504 del 05/02/2009
Scritt.Priv. Integrativa del 20/02/</t>
  </si>
  <si>
    <t>MISCEO LEONARDA in SERGIO
pal. M int. 2
Conc. DGM n.560 del 14/06/2007
Contr.del 27/09/2007 scadenza 09/08/2015
Rateizzazione can.pregr.x € 8742,73 (periodo 1989-2003
n.120 rate mensili di € 72,86 cad. al 31/12/2013
n. 52 da pagare)
COD. FISC. MSC LRD 68S</t>
  </si>
  <si>
    <t>LORUSSO MARIA VED. GIANCANE                     D.D. N. 5915 DEL 07/11/05                         Contratto del  15/12/2005 reg. il 19/12/2005 al n. 1367                                                              In corso novazione scadenza 09/08/2015 q</t>
  </si>
  <si>
    <t xml:space="preserve">PALLONE MARCO-ANACLERIO A.MARIA
Pal. M int. 3
Loc. D.D. n.799 del 23/01/04
Contratto n.7235 serie 3 del 15/06/04 per anni 4
Registrazione Telematica 7235 serie 3 rinnovo
Dal 01/01/2011 al 31/12/2015
COD. FISC. PLL MRC 54B18 A662Z
COD. FISC. NCL NMR 57A42 </t>
  </si>
  <si>
    <t>LONGO FRANCESCA-MILELLA GIUSEPPE
pal. F int. 7
Loc. D.D. n.463 del 16/01/04
Contratto n.102405 serie 3 del 13/09/04
Dal 13/09/08 al 12/09/2012 + 4
In corso novazione contratto canone € 293,05/m
Rateizzazione can.pregressi anni 92-03 per
€ 8298,11 in n.60</t>
  </si>
  <si>
    <t xml:space="preserve">ASSOCIAZIONE "LIBERA -ASSOCIAZIONI, NOMI E NUMERI CONTRO LE MAFIE"                           Rappresentante Alessandro Cobianchi                  Via IV Novembre n. 98 - 00144 ROMA-                 DGM. n. 736 del 18/11/2013                               </t>
  </si>
  <si>
    <t>ARMENISE ONOFRIO
Via Tommaso Fiore, 16 - 7° piano
Conc. D.G.C. n.8 del 13/01/2005
Contr. del 21/01/05 x a.4
Verb. Cons.21/01/2005
Registrazione Telematica 16/02/2009
Dal 21/01/2009 al 20/01/2013
Agg. Can. D.D. n.2008/07655 del 03/11/2008
L. n.54/84
COD. F</t>
  </si>
  <si>
    <t>Via E. De Amicis 88</t>
  </si>
  <si>
    <t>Piazzale Pugliese n. 2</t>
  </si>
  <si>
    <t>Id 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</si>
</sst>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  &quot;"/>
    <numFmt numFmtId="166" formatCode="&quot;€&quot;\ #,##0.00"/>
    <numFmt numFmtId="167" formatCode="&quot;€&quot;\ #,##0.000"/>
  </numFmts>
  <fonts count="10"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</font>
    <font>
      <sz val="11"/>
      <color indexed="16"/>
      <name val="Calibri"/>
    </font>
    <font>
      <sz val="11"/>
      <color indexed="8"/>
      <name val="Calibri"/>
      <family val="2"/>
    </font>
    <font>
      <sz val="11"/>
      <color indexed="8"/>
      <name val="Calibri1"/>
    </font>
    <font>
      <b/>
      <sz val="12"/>
      <color indexed="8"/>
      <name val="Calibri"/>
    </font>
    <font>
      <sz val="11"/>
      <color indexed="8"/>
      <name val="Calibri"/>
    </font>
    <font>
      <b/>
      <sz val="11"/>
      <color indexed="8"/>
      <name val="Calibri"/>
      <family val="2"/>
    </font>
    <font>
      <b/>
      <sz val="11"/>
      <color indexed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4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</borders>
  <cellStyleXfs count="10">
    <xf numFmtId="0" fontId="0" fillId="0" borderId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2" borderId="0" applyBorder="0" applyProtection="0"/>
    <xf numFmtId="0" fontId="7" fillId="3" borderId="1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70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2" fontId="0" fillId="0" borderId="2" xfId="0" applyNumberForma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0" xfId="0" applyNumberFormat="1" applyFill="1" applyAlignment="1">
      <alignment vertical="top" wrapText="1"/>
    </xf>
    <xf numFmtId="0" fontId="3" fillId="0" borderId="0" xfId="4" applyNumberFormat="1" applyFont="1" applyFill="1" applyBorder="1" applyAlignment="1" applyProtection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0" fontId="0" fillId="4" borderId="2" xfId="4" applyNumberFormat="1" applyFont="1" applyFill="1" applyBorder="1" applyAlignment="1" applyProtection="1">
      <alignment vertical="top" wrapText="1"/>
    </xf>
    <xf numFmtId="0" fontId="0" fillId="4" borderId="2" xfId="0" applyNumberFormat="1" applyFont="1" applyFill="1" applyBorder="1" applyAlignment="1">
      <alignment vertical="top" wrapText="1"/>
    </xf>
    <xf numFmtId="2" fontId="0" fillId="4" borderId="2" xfId="4" applyNumberFormat="1" applyFont="1" applyFill="1" applyBorder="1" applyAlignment="1" applyProtection="1">
      <alignment vertical="top" wrapText="1"/>
    </xf>
    <xf numFmtId="2" fontId="0" fillId="4" borderId="2" xfId="0" applyNumberFormat="1" applyFill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4" borderId="0" xfId="0" applyNumberFormat="1" applyFill="1" applyAlignment="1">
      <alignment vertical="top" wrapText="1"/>
    </xf>
    <xf numFmtId="0" fontId="0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vertical="top" wrapText="1"/>
    </xf>
    <xf numFmtId="0" fontId="5" fillId="4" borderId="2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0" fillId="4" borderId="0" xfId="0" applyNumberFormat="1" applyFill="1"/>
    <xf numFmtId="0" fontId="0" fillId="0" borderId="2" xfId="5" applyNumberFormat="1" applyFont="1" applyFill="1" applyBorder="1" applyAlignment="1" applyProtection="1">
      <alignment vertical="top" wrapText="1"/>
    </xf>
    <xf numFmtId="0" fontId="0" fillId="0" borderId="1" xfId="5" applyNumberFormat="1" applyFont="1" applyFill="1" applyBorder="1" applyAlignment="1" applyProtection="1">
      <alignment vertical="top" wrapText="1"/>
    </xf>
    <xf numFmtId="0" fontId="0" fillId="4" borderId="3" xfId="5" applyNumberFormat="1" applyFont="1" applyFill="1" applyBorder="1" applyAlignment="1" applyProtection="1">
      <alignment vertical="top" wrapText="1"/>
    </xf>
    <xf numFmtId="0" fontId="0" fillId="4" borderId="1" xfId="5" applyNumberFormat="1" applyFont="1" applyFill="1" applyBorder="1" applyAlignment="1" applyProtection="1">
      <alignment vertical="top" wrapText="1"/>
    </xf>
    <xf numFmtId="0" fontId="0" fillId="4" borderId="2" xfId="5" applyNumberFormat="1" applyFont="1" applyFill="1" applyBorder="1" applyAlignment="1" applyProtection="1">
      <alignment vertical="top" wrapText="1"/>
    </xf>
    <xf numFmtId="0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7" fillId="0" borderId="4" xfId="1" applyNumberFormat="1" applyFill="1" applyBorder="1" applyAlignment="1" applyProtection="1"/>
    <xf numFmtId="0" fontId="7" fillId="0" borderId="5" xfId="1" applyNumberFormat="1" applyFill="1" applyBorder="1" applyAlignment="1" applyProtection="1"/>
    <xf numFmtId="0" fontId="7" fillId="0" borderId="6" xfId="2" applyNumberFormat="1" applyFill="1" applyBorder="1" applyAlignment="1" applyProtection="1"/>
    <xf numFmtId="0" fontId="7" fillId="0" borderId="7" xfId="1" applyNumberFormat="1" applyFill="1" applyBorder="1" applyAlignment="1" applyProtection="1"/>
    <xf numFmtId="0" fontId="7" fillId="0" borderId="2" xfId="2" applyNumberFormat="1" applyFill="1" applyBorder="1" applyAlignment="1" applyProtection="1"/>
    <xf numFmtId="0" fontId="7" fillId="0" borderId="8" xfId="3" applyNumberFormat="1" applyFill="1" applyBorder="1" applyAlignment="1" applyProtection="1">
      <alignment horizontal="left"/>
    </xf>
    <xf numFmtId="0" fontId="7" fillId="0" borderId="9" xfId="3" applyNumberFormat="1" applyFill="1" applyBorder="1" applyAlignment="1" applyProtection="1">
      <alignment horizontal="left"/>
    </xf>
    <xf numFmtId="0" fontId="7" fillId="0" borderId="10" xfId="3" applyNumberFormat="1" applyFill="1" applyBorder="1" applyAlignment="1" applyProtection="1">
      <alignment horizontal="left"/>
    </xf>
    <xf numFmtId="0" fontId="7" fillId="0" borderId="11" xfId="3" applyNumberFormat="1" applyFill="1" applyBorder="1" applyAlignment="1" applyProtection="1">
      <alignment horizontal="left"/>
    </xf>
    <xf numFmtId="0" fontId="7" fillId="0" borderId="12" xfId="9" applyNumberFormat="1" applyFill="1" applyBorder="1" applyAlignment="1" applyProtection="1"/>
    <xf numFmtId="0" fontId="7" fillId="0" borderId="13" xfId="9" applyNumberFormat="1" applyFill="1" applyBorder="1" applyAlignment="1" applyProtection="1"/>
    <xf numFmtId="0" fontId="7" fillId="0" borderId="14" xfId="3" applyNumberFormat="1" applyFill="1" applyBorder="1" applyAlignment="1" applyProtection="1">
      <alignment horizontal="left"/>
    </xf>
    <xf numFmtId="0" fontId="7" fillId="0" borderId="15" xfId="9" applyNumberFormat="1" applyFill="1" applyBorder="1" applyAlignment="1" applyProtection="1"/>
    <xf numFmtId="0" fontId="7" fillId="0" borderId="16" xfId="9" applyNumberFormat="1" applyFill="1" applyBorder="1" applyAlignment="1" applyProtection="1"/>
    <xf numFmtId="0" fontId="7" fillId="0" borderId="17" xfId="3" applyNumberFormat="1" applyFill="1" applyBorder="1" applyAlignment="1" applyProtection="1">
      <alignment horizontal="left"/>
    </xf>
    <xf numFmtId="2" fontId="7" fillId="0" borderId="18" xfId="9" applyNumberFormat="1" applyFill="1" applyBorder="1" applyAlignment="1" applyProtection="1"/>
    <xf numFmtId="0" fontId="7" fillId="0" borderId="19" xfId="9" applyNumberFormat="1" applyFill="1" applyBorder="1" applyAlignment="1" applyProtection="1"/>
    <xf numFmtId="0" fontId="7" fillId="0" borderId="20" xfId="3" applyNumberFormat="1" applyFill="1" applyBorder="1" applyAlignment="1" applyProtection="1">
      <alignment horizontal="left"/>
    </xf>
    <xf numFmtId="2" fontId="7" fillId="0" borderId="8" xfId="9" applyNumberFormat="1" applyFill="1" applyBorder="1" applyAlignment="1" applyProtection="1"/>
    <xf numFmtId="0" fontId="7" fillId="0" borderId="9" xfId="9" applyNumberFormat="1" applyFill="1" applyBorder="1" applyAlignment="1" applyProtection="1"/>
    <xf numFmtId="4" fontId="0" fillId="0" borderId="0" xfId="0" applyNumberFormat="1"/>
    <xf numFmtId="0" fontId="0" fillId="0" borderId="15" xfId="0" applyNumberFormat="1" applyBorder="1"/>
    <xf numFmtId="0" fontId="2" fillId="0" borderId="21" xfId="8" applyNumberFormat="1" applyFont="1" applyFill="1" applyBorder="1" applyAlignment="1" applyProtection="1">
      <alignment horizontal="left"/>
    </xf>
    <xf numFmtId="0" fontId="2" fillId="0" borderId="22" xfId="8" applyNumberFormat="1" applyFont="1" applyFill="1" applyBorder="1" applyAlignment="1" applyProtection="1">
      <alignment horizontal="left"/>
    </xf>
    <xf numFmtId="2" fontId="2" fillId="0" borderId="23" xfId="7" applyNumberFormat="1" applyFont="1" applyFill="1" applyBorder="1" applyAlignment="1" applyProtection="1"/>
    <xf numFmtId="0" fontId="2" fillId="0" borderId="24" xfId="7" applyNumberFormat="1" applyFont="1" applyFill="1" applyBorder="1" applyAlignment="1" applyProtection="1"/>
    <xf numFmtId="0" fontId="0" fillId="0" borderId="25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4" fontId="0" fillId="0" borderId="26" xfId="0" applyNumberFormat="1" applyBorder="1" applyAlignment="1">
      <alignment horizontal="left" vertical="top" wrapText="1"/>
    </xf>
    <xf numFmtId="0" fontId="2" fillId="0" borderId="27" xfId="0" applyNumberFormat="1" applyFont="1" applyBorder="1" applyAlignment="1">
      <alignment horizontal="left" vertical="top" wrapText="1"/>
    </xf>
    <xf numFmtId="164" fontId="2" fillId="0" borderId="28" xfId="0" applyNumberFormat="1" applyFont="1" applyBorder="1" applyAlignment="1">
      <alignment horizontal="left" vertical="top" wrapText="1"/>
    </xf>
    <xf numFmtId="4" fontId="2" fillId="0" borderId="29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4" fontId="0" fillId="0" borderId="19" xfId="0" applyNumberFormat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left" vertical="top" wrapText="1"/>
    </xf>
    <xf numFmtId="164" fontId="0" fillId="0" borderId="10" xfId="0" applyNumberFormat="1" applyBorder="1" applyAlignment="1">
      <alignment horizontal="left" vertical="top" wrapText="1"/>
    </xf>
    <xf numFmtId="4" fontId="0" fillId="0" borderId="16" xfId="0" applyNumberFormat="1" applyBorder="1" applyAlignment="1">
      <alignment horizontal="left" vertical="top" wrapText="1"/>
    </xf>
    <xf numFmtId="0" fontId="2" fillId="0" borderId="25" xfId="0" applyNumberFormat="1" applyFont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left" vertical="top" wrapText="1"/>
    </xf>
    <xf numFmtId="4" fontId="2" fillId="0" borderId="32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4" fontId="0" fillId="0" borderId="11" xfId="0" applyNumberFormat="1" applyBorder="1" applyAlignment="1">
      <alignment horizontal="left" vertical="top" wrapText="1"/>
    </xf>
    <xf numFmtId="0" fontId="2" fillId="0" borderId="20" xfId="0" applyNumberFormat="1" applyFont="1" applyBorder="1" applyAlignment="1">
      <alignment horizontal="left" vertical="top" wrapText="1"/>
    </xf>
    <xf numFmtId="4" fontId="0" fillId="0" borderId="33" xfId="0" applyNumberFormat="1" applyBorder="1" applyAlignment="1">
      <alignment horizontal="left" vertical="top" wrapText="1"/>
    </xf>
    <xf numFmtId="0" fontId="0" fillId="0" borderId="18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164" fontId="2" fillId="0" borderId="20" xfId="0" applyNumberFormat="1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left" vertical="top" wrapText="1"/>
    </xf>
    <xf numFmtId="0" fontId="6" fillId="5" borderId="34" xfId="0" applyNumberFormat="1" applyFont="1" applyFill="1" applyBorder="1" applyAlignment="1">
      <alignment horizontal="left" vertical="top" wrapText="1"/>
    </xf>
    <xf numFmtId="164" fontId="6" fillId="5" borderId="34" xfId="0" applyNumberFormat="1" applyFont="1" applyFill="1" applyBorder="1" applyAlignment="1">
      <alignment horizontal="left" vertical="top" wrapText="1"/>
    </xf>
    <xf numFmtId="4" fontId="6" fillId="5" borderId="34" xfId="0" applyNumberFormat="1" applyFont="1" applyFill="1" applyBorder="1" applyAlignment="1">
      <alignment horizontal="left" vertical="top" wrapText="1"/>
    </xf>
    <xf numFmtId="0" fontId="8" fillId="0" borderId="0" xfId="0" applyNumberFormat="1" applyFont="1" applyAlignment="1">
      <alignment vertical="center" wrapText="1"/>
    </xf>
    <xf numFmtId="1" fontId="8" fillId="6" borderId="2" xfId="0" applyNumberFormat="1" applyFont="1" applyFill="1" applyBorder="1" applyAlignment="1">
      <alignment vertical="top" wrapText="1"/>
    </xf>
    <xf numFmtId="0" fontId="8" fillId="6" borderId="2" xfId="0" applyNumberFormat="1" applyFont="1" applyFill="1" applyBorder="1" applyAlignment="1">
      <alignment vertical="top" wrapText="1"/>
    </xf>
    <xf numFmtId="2" fontId="8" fillId="6" borderId="2" xfId="0" applyNumberFormat="1" applyFont="1" applyFill="1" applyBorder="1" applyAlignment="1">
      <alignment vertical="top" wrapText="1"/>
    </xf>
    <xf numFmtId="166" fontId="0" fillId="0" borderId="0" xfId="0" applyNumberFormat="1" applyAlignment="1">
      <alignment vertical="top" wrapText="1"/>
    </xf>
    <xf numFmtId="166" fontId="8" fillId="6" borderId="2" xfId="0" applyNumberFormat="1" applyFont="1" applyFill="1" applyBorder="1" applyAlignment="1">
      <alignment vertical="top" wrapText="1"/>
    </xf>
    <xf numFmtId="166" fontId="0" fillId="0" borderId="2" xfId="0" applyNumberFormat="1" applyFont="1" applyBorder="1" applyAlignment="1">
      <alignment vertical="top" wrapText="1"/>
    </xf>
    <xf numFmtId="166" fontId="0" fillId="0" borderId="2" xfId="0" applyNumberForma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166" fontId="0" fillId="0" borderId="2" xfId="0" applyNumberFormat="1" applyFill="1" applyBorder="1" applyAlignment="1">
      <alignment vertical="top" wrapText="1"/>
    </xf>
    <xf numFmtId="166" fontId="0" fillId="7" borderId="2" xfId="0" applyNumberFormat="1" applyFill="1" applyBorder="1" applyAlignment="1">
      <alignment vertical="top" wrapText="1"/>
    </xf>
    <xf numFmtId="166" fontId="0" fillId="0" borderId="0" xfId="0" applyNumberFormat="1" applyFill="1" applyAlignment="1">
      <alignment vertical="top" wrapText="1"/>
    </xf>
    <xf numFmtId="166" fontId="0" fillId="4" borderId="2" xfId="4" applyNumberFormat="1" applyFont="1" applyFill="1" applyBorder="1" applyAlignment="1" applyProtection="1">
      <alignment vertical="top" wrapText="1"/>
    </xf>
    <xf numFmtId="166" fontId="0" fillId="4" borderId="2" xfId="0" applyNumberFormat="1" applyFill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166" fontId="7" fillId="0" borderId="2" xfId="5" applyNumberFormat="1" applyFill="1" applyBorder="1" applyAlignment="1" applyProtection="1">
      <alignment vertical="top" wrapText="1"/>
    </xf>
    <xf numFmtId="166" fontId="7" fillId="0" borderId="1" xfId="5" applyNumberFormat="1" applyFill="1" applyBorder="1" applyAlignment="1" applyProtection="1">
      <alignment vertical="top" wrapText="1"/>
    </xf>
    <xf numFmtId="166" fontId="0" fillId="0" borderId="1" xfId="0" applyNumberFormat="1" applyFill="1" applyBorder="1" applyAlignment="1">
      <alignment vertical="top" wrapText="1"/>
    </xf>
    <xf numFmtId="167" fontId="0" fillId="0" borderId="0" xfId="0" applyNumberFormat="1" applyAlignment="1">
      <alignment vertical="top" wrapText="1"/>
    </xf>
    <xf numFmtId="167" fontId="8" fillId="6" borderId="2" xfId="0" applyNumberFormat="1" applyFont="1" applyFill="1" applyBorder="1" applyAlignment="1">
      <alignment vertical="top" wrapText="1"/>
    </xf>
    <xf numFmtId="167" fontId="0" fillId="0" borderId="2" xfId="0" applyNumberFormat="1" applyBorder="1" applyAlignment="1">
      <alignment vertical="top" wrapText="1"/>
    </xf>
    <xf numFmtId="167" fontId="0" fillId="0" borderId="2" xfId="0" applyNumberFormat="1" applyFill="1" applyBorder="1" applyAlignment="1">
      <alignment vertical="top" wrapText="1"/>
    </xf>
    <xf numFmtId="167" fontId="0" fillId="7" borderId="2" xfId="0" applyNumberFormat="1" applyFill="1" applyBorder="1" applyAlignment="1">
      <alignment vertical="top" wrapText="1"/>
    </xf>
    <xf numFmtId="167" fontId="0" fillId="4" borderId="2" xfId="0" applyNumberFormat="1" applyFill="1" applyBorder="1" applyAlignment="1">
      <alignment vertical="top" wrapText="1"/>
    </xf>
    <xf numFmtId="166" fontId="0" fillId="0" borderId="12" xfId="0" applyNumberFormat="1" applyBorder="1" applyAlignment="1">
      <alignment vertical="top" wrapText="1"/>
    </xf>
    <xf numFmtId="0" fontId="0" fillId="0" borderId="14" xfId="0" applyNumberFormat="1" applyFont="1" applyBorder="1" applyAlignment="1">
      <alignment vertical="top" wrapText="1"/>
    </xf>
    <xf numFmtId="0" fontId="0" fillId="0" borderId="35" xfId="0" applyNumberFormat="1" applyFont="1" applyBorder="1" applyAlignment="1">
      <alignment vertical="top" wrapText="1"/>
    </xf>
    <xf numFmtId="0" fontId="0" fillId="0" borderId="36" xfId="5" applyNumberFormat="1" applyFont="1" applyFill="1" applyBorder="1" applyAlignment="1" applyProtection="1">
      <alignment vertical="top" wrapText="1"/>
    </xf>
    <xf numFmtId="0" fontId="0" fillId="0" borderId="37" xfId="0" applyNumberFormat="1" applyFont="1" applyBorder="1" applyAlignment="1">
      <alignment vertical="top" wrapText="1"/>
    </xf>
    <xf numFmtId="0" fontId="0" fillId="0" borderId="37" xfId="5" applyNumberFormat="1" applyFont="1" applyFill="1" applyBorder="1" applyAlignment="1" applyProtection="1">
      <alignment vertical="top" wrapText="1"/>
    </xf>
    <xf numFmtId="0" fontId="0" fillId="0" borderId="36" xfId="0" applyNumberFormat="1" applyFont="1" applyFill="1" applyBorder="1" applyAlignment="1">
      <alignment vertical="top" wrapText="1"/>
    </xf>
    <xf numFmtId="0" fontId="0" fillId="0" borderId="37" xfId="0" applyNumberFormat="1" applyFont="1" applyFill="1" applyBorder="1" applyAlignment="1">
      <alignment vertical="top" wrapText="1"/>
    </xf>
    <xf numFmtId="0" fontId="0" fillId="4" borderId="37" xfId="0" applyNumberFormat="1" applyFont="1" applyFill="1" applyBorder="1" applyAlignment="1">
      <alignment vertical="top" wrapText="1"/>
    </xf>
    <xf numFmtId="0" fontId="0" fillId="4" borderId="38" xfId="5" applyNumberFormat="1" applyFont="1" applyFill="1" applyBorder="1" applyAlignment="1" applyProtection="1">
      <alignment vertical="top" wrapText="1"/>
    </xf>
    <xf numFmtId="0" fontId="0" fillId="4" borderId="37" xfId="5" applyNumberFormat="1" applyFont="1" applyFill="1" applyBorder="1" applyAlignment="1" applyProtection="1">
      <alignment vertical="top" wrapText="1"/>
    </xf>
    <xf numFmtId="0" fontId="0" fillId="0" borderId="36" xfId="0" applyNumberFormat="1" applyFont="1" applyBorder="1" applyAlignment="1">
      <alignment vertical="top" wrapText="1"/>
    </xf>
    <xf numFmtId="0" fontId="0" fillId="4" borderId="36" xfId="5" applyNumberFormat="1" applyFont="1" applyFill="1" applyBorder="1" applyAlignment="1" applyProtection="1">
      <alignment vertical="top" wrapText="1"/>
    </xf>
    <xf numFmtId="0" fontId="0" fillId="4" borderId="36" xfId="0" applyNumberFormat="1" applyFont="1" applyFill="1" applyBorder="1" applyAlignment="1">
      <alignment vertical="top" wrapText="1"/>
    </xf>
    <xf numFmtId="2" fontId="7" fillId="4" borderId="36" xfId="5" applyNumberFormat="1" applyFill="1" applyBorder="1" applyAlignment="1" applyProtection="1">
      <alignment vertical="top" wrapText="1"/>
    </xf>
    <xf numFmtId="0" fontId="0" fillId="0" borderId="39" xfId="0" applyNumberFormat="1" applyFont="1" applyFill="1" applyBorder="1" applyAlignment="1">
      <alignment vertical="top" wrapText="1"/>
    </xf>
    <xf numFmtId="0" fontId="0" fillId="0" borderId="40" xfId="0" applyBorder="1"/>
    <xf numFmtId="0" fontId="0" fillId="0" borderId="41" xfId="0" applyBorder="1"/>
    <xf numFmtId="0" fontId="0" fillId="0" borderId="40" xfId="0" pivotButton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Fill="1" applyBorder="1" applyAlignment="1"/>
    <xf numFmtId="0" fontId="0" fillId="0" borderId="46" xfId="0" applyFill="1" applyBorder="1" applyAlignment="1">
      <alignment wrapText="1"/>
    </xf>
    <xf numFmtId="0" fontId="0" fillId="0" borderId="47" xfId="0" applyFill="1" applyBorder="1" applyAlignment="1"/>
    <xf numFmtId="0" fontId="9" fillId="0" borderId="48" xfId="0" applyFont="1" applyFill="1" applyBorder="1" applyAlignment="1">
      <alignment horizontal="center"/>
    </xf>
    <xf numFmtId="0" fontId="0" fillId="0" borderId="47" xfId="0" applyFill="1" applyBorder="1" applyAlignment="1">
      <alignment wrapText="1"/>
    </xf>
    <xf numFmtId="166" fontId="0" fillId="0" borderId="46" xfId="0" applyNumberFormat="1" applyFill="1" applyBorder="1" applyAlignment="1"/>
    <xf numFmtId="166" fontId="0" fillId="7" borderId="46" xfId="0" applyNumberFormat="1" applyFill="1" applyBorder="1" applyAlignment="1"/>
    <xf numFmtId="0" fontId="0" fillId="0" borderId="40" xfId="0" applyNumberFormat="1" applyBorder="1"/>
    <xf numFmtId="0" fontId="0" fillId="0" borderId="42" xfId="0" applyNumberFormat="1" applyBorder="1"/>
    <xf numFmtId="0" fontId="0" fillId="0" borderId="44" xfId="0" applyNumberFormat="1" applyBorder="1"/>
    <xf numFmtId="166" fontId="0" fillId="0" borderId="0" xfId="0" applyNumberFormat="1" applyAlignment="1">
      <alignment horizontal="left" vertical="top"/>
    </xf>
    <xf numFmtId="166" fontId="0" fillId="0" borderId="49" xfId="0" applyNumberFormat="1" applyBorder="1"/>
    <xf numFmtId="166" fontId="0" fillId="0" borderId="49" xfId="0" applyNumberFormat="1" applyFont="1" applyFill="1" applyBorder="1"/>
    <xf numFmtId="166" fontId="0" fillId="0" borderId="0" xfId="0" applyNumberFormat="1"/>
    <xf numFmtId="0" fontId="7" fillId="0" borderId="2" xfId="5" applyNumberFormat="1" applyFont="1" applyFill="1" applyBorder="1" applyAlignment="1" applyProtection="1">
      <alignment vertical="top" wrapText="1"/>
    </xf>
    <xf numFmtId="0" fontId="7" fillId="0" borderId="1" xfId="5" applyNumberFormat="1" applyFont="1" applyFill="1" applyBorder="1" applyAlignment="1" applyProtection="1">
      <alignment vertical="top" wrapText="1"/>
    </xf>
    <xf numFmtId="0" fontId="7" fillId="0" borderId="3" xfId="5" applyNumberFormat="1" applyFont="1" applyFill="1" applyBorder="1" applyAlignment="1" applyProtection="1">
      <alignment vertical="top" wrapText="1"/>
    </xf>
    <xf numFmtId="0" fontId="8" fillId="0" borderId="0" xfId="0" applyNumberFormat="1" applyFont="1" applyAlignment="1">
      <alignment vertical="top" wrapText="1"/>
    </xf>
    <xf numFmtId="0" fontId="8" fillId="8" borderId="0" xfId="0" applyNumberFormat="1" applyFont="1" applyFill="1" applyAlignment="1">
      <alignment vertical="top" wrapText="1"/>
    </xf>
    <xf numFmtId="1" fontId="0" fillId="0" borderId="50" xfId="0" applyNumberFormat="1" applyBorder="1" applyAlignment="1">
      <alignment vertical="top" wrapText="1"/>
    </xf>
    <xf numFmtId="0" fontId="8" fillId="0" borderId="51" xfId="0" applyNumberFormat="1" applyFont="1" applyBorder="1" applyAlignment="1">
      <alignment vertical="top" wrapText="1"/>
    </xf>
    <xf numFmtId="1" fontId="0" fillId="0" borderId="50" xfId="0" applyNumberFormat="1" applyFill="1" applyBorder="1" applyAlignment="1">
      <alignment vertical="top" wrapText="1"/>
    </xf>
    <xf numFmtId="1" fontId="0" fillId="4" borderId="50" xfId="4" applyNumberFormat="1" applyFont="1" applyFill="1" applyBorder="1" applyAlignment="1" applyProtection="1">
      <alignment vertical="top" wrapText="1"/>
    </xf>
    <xf numFmtId="1" fontId="0" fillId="4" borderId="50" xfId="0" applyNumberFormat="1" applyFill="1" applyBorder="1" applyAlignment="1">
      <alignment vertical="top" wrapText="1"/>
    </xf>
    <xf numFmtId="1" fontId="0" fillId="0" borderId="52" xfId="0" applyNumberFormat="1" applyBorder="1" applyAlignment="1">
      <alignment vertical="top" wrapText="1"/>
    </xf>
    <xf numFmtId="1" fontId="0" fillId="4" borderId="52" xfId="0" applyNumberFormat="1" applyFill="1" applyBorder="1" applyAlignment="1">
      <alignment vertical="top" wrapText="1"/>
    </xf>
    <xf numFmtId="1" fontId="0" fillId="0" borderId="52" xfId="0" applyNumberFormat="1" applyFill="1" applyBorder="1" applyAlignment="1">
      <alignment vertical="top" wrapText="1"/>
    </xf>
    <xf numFmtId="0" fontId="0" fillId="0" borderId="50" xfId="0" applyNumberFormat="1" applyFont="1" applyBorder="1" applyAlignment="1">
      <alignment vertical="top" wrapText="1"/>
    </xf>
    <xf numFmtId="1" fontId="7" fillId="0" borderId="50" xfId="5" applyNumberFormat="1" applyFill="1" applyBorder="1" applyAlignment="1" applyProtection="1">
      <alignment vertical="top" wrapText="1"/>
    </xf>
    <xf numFmtId="1" fontId="7" fillId="0" borderId="52" xfId="5" applyNumberFormat="1" applyFill="1" applyBorder="1" applyAlignment="1" applyProtection="1">
      <alignment vertical="top" wrapText="1"/>
    </xf>
    <xf numFmtId="1" fontId="7" fillId="4" borderId="53" xfId="5" applyNumberFormat="1" applyFill="1" applyBorder="1" applyAlignment="1" applyProtection="1">
      <alignment vertical="top" wrapText="1"/>
    </xf>
    <xf numFmtId="1" fontId="7" fillId="4" borderId="52" xfId="5" applyNumberFormat="1" applyFill="1" applyBorder="1" applyAlignment="1" applyProtection="1">
      <alignment vertical="top" wrapText="1"/>
    </xf>
    <xf numFmtId="1" fontId="7" fillId="4" borderId="54" xfId="5" applyNumberFormat="1" applyFill="1" applyBorder="1" applyAlignment="1" applyProtection="1">
      <alignment vertical="top" wrapText="1"/>
    </xf>
    <xf numFmtId="1" fontId="7" fillId="4" borderId="50" xfId="5" applyNumberFormat="1" applyFill="1" applyBorder="1" applyAlignment="1" applyProtection="1">
      <alignment vertical="top" wrapText="1"/>
    </xf>
    <xf numFmtId="0" fontId="8" fillId="0" borderId="0" xfId="0" applyNumberFormat="1" applyFont="1" applyAlignment="1">
      <alignment horizontal="left" vertical="center" wrapText="1"/>
    </xf>
  </cellXfs>
  <cellStyles count="10">
    <cellStyle name="Angolo tabella pivot" xfId="1"/>
    <cellStyle name="Campo tabella pivot" xfId="2"/>
    <cellStyle name="Categoria tabella pivot" xfId="3"/>
    <cellStyle name="Excel Built-in Bad" xfId="4"/>
    <cellStyle name="Excel Built-in Note" xfId="5"/>
    <cellStyle name="Normale" xfId="0" builtinId="0"/>
    <cellStyle name="Normale 3" xfId="6"/>
    <cellStyle name="Risultato tabella pivot" xfId="7"/>
    <cellStyle name="Titolo tabella pivot" xfId="8"/>
    <cellStyle name="Valore tabella pivot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EB4E3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309" upgradeOnRefresh="1">
  <cacheSource type="worksheet">
    <worksheetSource ref="B2:K312" sheet="Lista"/>
  </cacheSource>
  <cacheFields count="12">
    <cacheField name="n. Cap." numFmtId="0">
      <sharedItems containsSemiMixedTypes="0" containsString="0" containsNumber="1" containsInteger="1" minValue="12188" maxValue="12205" count="5">
        <n v="12188"/>
        <n v="12199"/>
        <n v="12201"/>
        <n v="12202"/>
        <n v="12205"/>
      </sharedItems>
    </cacheField>
    <cacheField name="den. Cap." numFmtId="0">
      <sharedItems count="5">
        <s v="Canoni di concessioni per il godimento di beni del patrimonio indisponibile"/>
        <s v="fitti reali di suoli di proprietà"/>
        <s v="Fitti reali di locali ad uso negozi, magazzini, rimesse"/>
        <s v="Fitti reali di proprieta' diverse comunali"/>
        <s v="Rendite patrimoniali diverse dalle precedenti"/>
      </sharedItems>
    </cacheField>
    <cacheField name="Tipo" numFmtId="0">
      <sharedItems count="25">
        <s v="CANONI  DI IMMOBILI - PER SERVIZIO PUBBLICO  DI DISTRIBUZIONE ENERGIA   -   GRUPPO ENEL                                                                                                                                                                        "/>
        <s v="FITTI REALI DI LOCALI - ENEL DISTRIBUZIONE S.P.A. PUGLIA E BASILICATA                                                                                                     Via Angiulli - 70122 BARI"/>
        <s v="CANONI PER UTILIZZO DI BENI IMMOBILI PATRIMONIALI INDISPONIBILI  - COMPAGNIE DI TELECOMUNICAZIONE -ACCERTARE SUL CAP. 12188"/>
        <s v="indennità di occupazione"/>
        <s v="FITTI PER CONCESSIONI SUOLO/SOTTOSUOLO PER ALLACCIAMENTI ALLA RETE CITTADINA DI SMALTIMENTO ACQUE METEORICHE"/>
        <s v="FITTI PER CONCESSIONI SUOLO/SOTTOSUOLO PER DISTRIBUZIONE CARBURANTI"/>
        <s v="FITTI REALI DI TERRENI"/>
        <s v="FITTI SUOLI EX ALVEO PICONE - VIALE SALANDRA NN. 5-7"/>
        <s v="FITTI SUOLI L.mare Perotti"/>
        <s v="FITTI REALI DI TERRENI -  ENEL                                                                                                                                                                                     SOMME DA ACCERTARE IN ENTRATA CAP. 12199 - E"/>
        <s v="FITTI REALI DI LOCALI"/>
        <s v="FITTI CHIOSCHI SITI IN BARI-CARBONARA                                                 SOMME DA ACCERTARE IN ENTRATA CAP. 12201"/>
        <s v="FITTI LOCALI PROPRIETARIO 1/3 COMUNE DI BARI PER ATTO NOTAIO BUQUICCHIO DEL 16/02/88 D.C.C. n. 185/2000"/>
        <s v="FITTI LOCALI QUARTIERE SAN PAOLO                                                          D.D. AGG. N. 2014/01308 DEL 13/02/2014 Aggiornamento 2015 (in meno)"/>
        <s v="LOCALI COMMERCIALI ED ARTIGIANALI SITI IN BARI - S. SPIRITO LOCALITA' SAN PIO GIA' ENZITETO"/>
        <s v="Immobile Via Catino"/>
        <s v="FITTI REALI DI PROPRIETA' DIVERSE                                                              SOMME DA ACCERTARE AL CAPITOLO 12202"/>
        <s v="FITTI REALI DI PROPRIETA' DIVERSE                                                              SOMME DA ACCERTARE AL CAPITOLO 12203"/>
        <s v="FITTI BENI CONFISCATI ALLA CRIMINALITA' ORGANIZZATA,  AI SENSI DEL D.LGS. 159/2011"/>
        <s v="FITTI ALLOGGI IN TARANTO (ex ECA soppressa ai sensi L.R. n. 17 del 15/03/78)"/>
        <s v="FITTI APPARTAMENTI AL Q. SAN PAOLO"/>
        <s v="FITTI IMMOBILE PROPRIETARIO 1/3 COMUNE DI BARI PER ATTO NOTAIO BUQUICCHIO DEL 10/02/88 Via Ravanas, 302"/>
        <s v="FITTI REALI USO ABITAZIONI VIA G. PETRONI,104                                            AGG. D.D. 2013/11699 DEL 04/12/2013 DAL 01/09/2013             Aggiornamento settembre 2015 in meno"/>
        <s v="FITTI REALI USO ABITAZIONI VIA NAPOLI, 334/A                                             AGG. D.D. 2013/11699 DEL 04/12/2013 DAL 01/09/2013           (Aggiornamento settembre 2015 in meno)"/>
        <s v="FITTI VANI AD USO ABITAZIONE NELLA CITTA' VECCHIA - ESENTE IMPOSTA VALORE AGGIUNTO"/>
      </sharedItems>
    </cacheField>
    <cacheField name="DEBITORE" numFmtId="0">
      <sharedItems count="278">
        <s v="ENEL DISTRIBUZIONE S.P.A. PUGLIA E BASILICATA              Via Crisanzio, 42 - 70122 BARI                                            P. IVA  05779711000"/>
        <s v="ENEL DISTRIBUZIONE S.P.A. PUGLIA E BASILICATA Via Crisanzio, 42 - 70122 BARI P. IVA 05779711000 Contr.20/12/65 x anni 9_x000a_D.C.C. n.757 del 23/07/65"/>
        <s v="ENEL DISTRIBUZIONE S.P.A. PUGLIA E BASILICATA Via Crisanzio, 42 - 70122 BARI P. IVA 05779711000_x000a_D.C.C. n.913/30.11.68 Durata anni 9 dal verbale di Consegna"/>
        <s v="ENEL DISTRIBUZIONE S.P.A. PUGLIA E BASILICATA Via Crisanzio, 42 - 70122 BARI P. IVA 05779711000_x000a_D.G.C. n.2373/84"/>
        <s v="ENEL DISTRIBUZIONE S.P.A. PUGLIA E BASILICATA Via Crisanzio, 42 - 70122 BARI P. IVA 05779711000_x000a_D.C.C. n.1392/70"/>
        <s v="ENEL DISTRIBUZIONE S.P.A. PUGLIA E BASILICATA              Via Crisanzio, 42 - 70122 BARI                   P. IVA  05779711000"/>
        <s v="ENEL DISTRIBUZIONE S.P.A. PUGLIA E BASILICATA Via Crisanzio, 42 - 70122 BARI P. IVA 05779711000_x000a_D.G.M. n.7687 del 17/12/87"/>
        <s v="ENEL DISTRIBUZIONE S.P.A. PUGLIA E BASILICATA Via Crisanzio, 42 - 70122 BARI P. IVA 05779711000_x000a_D.G.M. n.2753 del 30/05/89"/>
        <s v="ENEL DISTRIBUZIONE S.P.A. PUGLIA E BASILICATA Via Crisanzio, 42 - 70122 BARI P. IVA 05779711000_x000a_D.G.M. n.2994 del 13/06/89"/>
        <s v="ENEL DISTRIBUZIONE S.P.A. PUGLIA E BASILICATA Via Crisanzio, 42 - 70122 BARI P. IVA 05779711000_x000a_D.G.M. n.3851 del 21/07/92"/>
        <s v="ENEL DISTRIBUZIONE S.P.A. PUGLIA E BASILICATA Via Crisanzio, 42 - 70122 BARI P. IVA 05779711000_x000a_DD. n.34 del 28/11/97"/>
        <s v="ENEL DISTRIBUZIONE S.P.A. PUGLIA E BASILICATA Via Crisanzio, 42 - 70122 BARI P. IVA 05779711000_x000a_D.G.C. n.3877 del 20/07/89"/>
        <s v="ENEL DISTRIBUZIONE S.P.A. PUGLIA E BASILICATA Via Crisanzio, 42 - 70122 BARI P. IVA 05779711000_x000a_DD. n. 11 del 13/01/2000 DD. n. 137/2000"/>
        <s v="ENEL DISTRIBUZIONE S.P.A. PUGLIA E BASILICATA           Via Crisanzio, 42 - 70122 BARI                                            P. IVA  05779711000                                                    DD. n. 17/2002                                        "/>
        <s v="ENEL DISTRIBUZIONE S.P.A. PUGLIA E BASILICATA Via Crisanzio, 42 - 70122 BARI P. IVA 05779711000_x000a_DD. n. 2004/6662 del 17/11/2004 Contratto del 14/02/2005 (x anni 29 dalla sottoscrizione atto)"/>
        <s v="ENEL DISTRIBUZIONE S.P.A. PUGLIA E BASILICATA Via Crisanzio, 42 - 70122 BARI_x000a_D.G.C. n.4694/94 Centro servizi Amm.ne -Napoli - via Porzio, 4 C.D. Isola A1- 80143 Napoli- del 23/07/65 P.IVA 05617841001"/>
        <s v="ENEL DISTRIBUZIONE S.P.A. PUGLIA E BASILICATA              Via G. Porzio n. 4 -Centro Direzionale NAPOLI                        Ing. Pierni Euro -Cod. Fisc. PRN REU 64B23 H975G                 Via Angiulli, 11 - 70122 BARI                                 "/>
        <s v="ENEL DISTRIBUZIONE S.P.A. PUGLIA E BASILICATA Via Angiulli, 11 - 70122 BARI_x000a_D.C.C. n. 2010/00076 del 09/09/2010 Convenzione del 16/04/2015 rep. n. 37471 OLTRE IVA P. IVA 05779711000_x000a_1.Cabina S.Rita-Via S.Caterina in esercizio dal 15/11/2005 2.Cabina S.Ter"/>
        <s v="ENEL DISTRIBUZIONE S.P.A. PUGLIA E BASILICATA Via Angiulli, 11 - 70122 BARI_x000a_D.C.C. n. 21 del 16/04/2015 Convenzione in itinere OLTRE IVA P. IVA 05779711000_x000a_1.Cabina Vitolla-Via G.Bellomo in esercizio dall'1/08/2006 2.Cabina Simone-Via G.Bellomo in eserciz"/>
        <s v="E.N.E.L._x000a_D.G.M. n.4124 del 01/08/89_x000a_D.G.M. n.6450 del 05/12/89 (Rettifica)_x000a_OLTRE IVA"/>
        <s v="E.N.E.L._x000a_D.G.M. n.7909 del 17/12/87_x000a_OLTRE IVA"/>
        <s v="E.N.E.L._x000a_D.C.C n.718/64_x000a_Contr. 19/2/65 dal 4/4/64_x000a_OLTRE IVA"/>
        <s v="E.N.E.L._x000a_D.G.M. n.29 del 12/01/88_x000a_OLTRE IVA"/>
        <s v="E.N.E.L._x000a_D.G.M. n.951 del 23/02/88_x000a_OLTRE IVA"/>
        <s v="E.N.E.L._x000a_D.C.C. n.719/64 + D.G.C. n.189/64_x000a_OLTRE IVA"/>
        <s v="E.N.E.L._x000a_D.D. n.37 del 20/02/98_x000a_OLTRE IVA"/>
        <s v="E.N.E.L._x000a_D.D. n.100/98_x000a_OLTRE IVA"/>
        <s v="E.N.E.L._x000a_D.D. n. 59/00 e n. 112/00_x000a_OLTRE IVA"/>
        <s v="E.N.E.L._x000a_D.G.C. n.96 del 04/05/01_x000a_Sottoscrizione (16/01/01)_x000a_OLTRE IVA"/>
        <s v="E.N.E.L. DISTRIBUZIONE S.p.A._x000a_Divisione Infrastrutture e reti - Area di_x000a_business - rete elettrica -Zona di Bari-_x000a_attiva dal 13/11/2008 giusta Ordinanza Sindacale_x000a_n.2008/01149 del 24/10/2008_x000a_D.C.C. n.2009/00072 del 14/01/2010_x000a_Scrittura privata dal 14/01/20"/>
        <s v="E.N.E.L. DISTRIBUZIONE S.p.A._x000a_Divisione Infrastrutture e reti - Zona di Bari-_x000a_D.C.C. n.2010/00075 del 09/09/2010_x000a_Scrittura privata in itinere a parziale rettifica DCC n.2010/00075 (rec. Canoni € 6222,59 + € 2258,76)_x000a_OLTRE IVA"/>
        <s v="E.N.E.L. DISTRIBUZIONE S.p.A._x000a_Divisione Infrastrutture e reti - Zona di Bari-_x000a_D.C.C. n.2015/00014 del 20/03/2015_x000a_Scrittura privata del 21/04/2015 rep. n. 37472_x000a_Canone annuale pari a € 362,28/a_x000a_oltre IVA in uno € 441,98/a_x000a_OLTRE IVA_x000a_In attesa di verbale di "/>
        <s v="E.N.E.L._x000a_D.G.M. n.3325/96_x000a_x anni 29 dalla sottoscrizione contr.18/6/98_x000a_ESENTE IVA"/>
        <s v="E.N.E.L._x000a_D.Commissar.n.812 del 22/7/57_x000a_Contr. 24/03/59_x000a_D.G.M. n.277/62_x000a_Contr. 05/03/66_x000a_ESENTE IVA"/>
        <s v="E.N.E.L._x000a_D.C.C. n.1058/65 dal 29/4/66_x000a_Contr. 10/02/67_x000a_ESENTE IVA"/>
        <s v="E.N.E.L._x000a_D.G.M. n.632 del 20/09/89_x000a_ESENTE IVA"/>
        <s v="E.N.E.L. DISTRIBUZIONE S.p.A._x000a_Divisione Infrastrutture e reti - Zona di Bari-_x000a_D.C.C. n.2016/00122 del 20/10/2016_x000a_Scrittura privata in itinere x 9 anni da messa in esercizio_x000a_Canone annuale pari a € 571,20/a x ciascuna cabina oltre IVA in uno € 696,86/a_x000a_OLT"/>
        <s v="E.N.E.L._x000a_D.G.M. n.601 del 01/04/97_x000a_Sottoscrizione (18/6/98)_x000a_OLTRE IVA"/>
        <s v="E.N.E.L._x000a_D.C.C. n.914/68_x000a_OLTRE IVA"/>
        <s v="Wind Tre S.P.A._x000a_Largo Metropolitana n.5_x000a_20017 Rho (MI) Contratto di concessione BA781 del 10.10.2018 - atto integrativo del 18.12.2019_x000a_Conc.D.D. n.2005/05304 -Contr. 14/10/05 reg. il 10/10/2005 al n. 12254_x000a_Verb. Consegna 10/01/06_x000a_Agg.D.D. n. 2014/04225 de"/>
        <s v="Wind Tre S.P.A._x000a_Largo Metropolitana n.5_x000a_20017 Rho (MI) Contratto di concessione BA027 del 10.10.2018 - atto integrativo del 18.12.2019_x000a_"/>
        <s v="TELECOM ITALIA S.P.A._x000a_Gestione Patrimoniale_x000a_Via Agostino De Pretis, 40-80133 NAPOLI-_x000a_Conc. D.D. n.2005/02806 x 9a scad. 26/06/2023_x000a_(a far data 27/06/2005)_x000a_Contr. Del 01/06/2005 reg. al n. 11525 il 01/06/05_x000a_Agg. DD.n.2014/11219 del 08/09/2014 dal 01/06/201"/>
        <s v="VODAFONE OMNITEL N.V._x000a_Sig. Caporaso Dario Via Campi Flegrei, 34 80072 Napoli_x000a_Conc. D.D. n.2005/01108_x000a_Contr. 10/03/05 reg. il 16/03/2005 al n. 3017_x000a_Verb. Cons. 18/03/05 scad. 17/03/2017_x000a_Agg.D.D. N. 2014/07344 DEL 04/06/2014_x000a_(dal 01/03/2014) marzo 2015 in m"/>
        <s v="VODAFONE OMNITEL N.V._x000a_Società Vietri Pellegrino_x000a_Via Campi Flegrei n. 34 - 80072 Pozzuoli (NA)_x000a_Conc. DGM n.48 del 07/02/2013 e n. 159 del 04/04/2013_x000a_dal 01/01/2013 x a. 9 conv. Del 07/06/2013 rep. n. 37300_x000a_Pagamento a mezzo bonifico semestrale_x000a_AGGIORNAMENT"/>
        <s v="Sig. FANELLI Nicola - nota prot.134105/2019"/>
        <s v="Sig.ra CAMPO Sara - nota prot.134118/2019"/>
        <s v="POLIERI / CAMPANELLA ORDINANZA SINDACALE 31/2015 DEL 14/07/2015 DAL 04/08/2015"/>
        <s v="MAROLLA GROUP S.A.S._x000a_Amministratore Unico Sig.Marolla Giuseppe_x000a_Via Junipero Serra, 13 - 70125 Bari-_x000a_Conc. D.D. n.2010/05570 del 27/09/2010_x000a_Scritt. Priv. del 14/10/2010 x a. 6 reg. al n. 19937 il 18.10.2010_x000a_Agg. DD. n.2014/16768 del 16/12/2014_x000a_Dal 01/10/20"/>
        <s v="CONDOMINIO SAN NICOLA_x000a_Amm. Studio Granata s.n.c._x000a_Via Lucera, 3 - 70124 Bari-_x000a_Conc. DD. n.2010/04254 del 13/04/2010_x000a_Contr. del 21/072010 x a. 19_x000a_Verb. Cons. del 21/07/2010_x000a_Voltura DD. n.2014/01388 del 17/02/2014_x000a_Scadenza 19/07/2016 Aggiornamento D.D. n. 20"/>
        <s v="ENI REFINING &amp; MARKETING BARI_x000a_Via Demetrio Marin, 21 - 70125 Bari_x000a_Conc. D.D. n.2011/08731 del 05/12/2011_x000a_Contr. 15/02/2012 reg. n.5136 del 23/02/2012_x000a_(x anni 6 rinnovabili)_x000a_Verb. di consegna del 12/03/2012 Agg. DD. n.2014/04224 del 09/04/2014 Dal 01/02/20"/>
        <s v="ENI REFINING &amp; MARKETING BARI_x000a_Via Demetrio Marin, 21 - 70125 Bari_x000a_Conc. D.D. n.2011/08730 del 05/12/2011_x000a_Contr. 15/02/2012 reg. n.5138 del 23/02/2012_x000a_(x anni 6 rinnovabili)_x000a_Verb. di consegna del 12/03/2012_x000a_Agg. DD. n. 2014/04224 del 09/04/2014 Dal 01/02/2"/>
        <s v="ENI S.P.A. DIVISIONE REFINING &amp; MARKETING_x000a_Via Demetrio Marin, 21 - 70125 Bari_x000a_Conc. D.D. n.2014/04228 del 09/04/2014 e n. 2014/07186 del 30/05/2014_x000a_x anni 6 (non rinnovabili)_x000a_In corso sottoscrizione scrittura privata sollecitata sottoscrizione in data gen"/>
        <s v="KUWAIT PETROLEUM ITALIANA_x000a_Via Junipero Serra n.13 - 70100 Bari_x000a_D.D. Conc. n.2011/08634 del 01/12/2011_x000a_Contratto del 22/02/2012 reg. n.6174 del 5/3/2012_x000a_(x anni 6 rinnovabili)_x000a_Verbale di consegna dal 19/04/2012_x000a_Agg. DD. 2014/04224 del 09/04/2014 Dal 01/02/"/>
        <s v="KUWAIT PETROLEUM ITALIANA_x000a_Viale dell’Oceano Indiano n.13 -00144 ROMA- Area Vendite Rete -Via Junipero Serra n.13 - 70100 Bari Rappresentante dott. Nuzzo Mirko_x000a_D.D. Conc. n.2014/00649 del 30/01/2014 e n. 2014/14512 del 06.11.2014 scrittura privata del del "/>
        <s v="KUWAIT PETROLEUM ITALIANA_x000a_Viale dell’Oceano Indiano n.13 -00144 ROMA- Area Vendite Rete -Via Junipero Serra n.13 - 70100 Bari Rappresentante dott. Nuzzo Mirko_x000a_D.D. Conc. n.2014/00650 del 30/01/2014 scrittura privata del del 10 12 2014 registrata al n. 162"/>
        <s v="KUWAIT PETROLEUM ITALIANA_x000a_Viale dell’Oceano Indiano n.13 -00144 ROMA- Area Vendite Rete -Via Junipero Serra n.13 - 70126 Bari Rappresentante dott. Nuzzo Mirko_x000a_D.D. Conc. n.2013/12491 del 18/12/2013 scrittura privata del del 10 12 2014 Contratto n. 16247/3"/>
        <s v="TOTALERG S.p.A._x000a_Via Dell'Industria, n.92 - ROMA-_x000a_Uffici in Bari Via Giulio Petroni, 117_x000a_Conc. DD. n.2012/01441 del 14/03/2012_x000a_(x anni 6 rinnovabili)_x000a_Scrittura privata del 12/04/2012 registrata al n. 7805 il 21.03.2012_x000a_Verbale del 17/05/2012_x000a_Agg.DD. 2014/0"/>
        <s v="TOTAL ITALIA S.p.A. Direzione Rete-                                  Via Arconati, n.1- 20135 MILANO- Procuratore Speciale dott.Luigi Valente                                                             Conc. DT n.2010/00302  del  01/02/2010               "/>
        <s v="TOTALERG S.p.A._x000a_Via Dell'Industria, n.92 - ROMA-_x000a_Uffici in Bari Via Giulio Petroni, 117_x000a_Conc. DD. n.2012/01441 del 14/03/2012_x000a_(x anni 6 rinnovabili)_x000a_Scrittura privata del 12/04/2012 registrata al n. 12352 serie 3/A il 14/05/2012_x000a_Verbale del 17/05/2012_x000a_Agg"/>
        <s v="TOTALERG S.p.A._x000a_Via Dell'Industria, n.92 - ROMA-_x000a_Uffici in Bari Via Giulio Petroni, 117 Proc. Speciale dott. Luigi Cascavilla_x000a_Conc. DD. n.2013/13106 del 27/04/2013_x000a_scrittura priv. del 15/04/2014 n. 9711 serie 3 del 29/04/2014(x anni 6 non rinnovabili) dal"/>
        <s v="TOTALERG S.p.A._x000a_Via Dell'Industria, n.92 - ROMA-_x000a_Uffici in Bari Via Giulio Petroni, 117 Proc. Speciale dott. Luigi Cascavilla_x000a_Conc. DD. n.2013/13107 del 27/04/2013_x000a_scrittura priv. del 15/04/2014 n. 9713 serie 3 del 29/04/2014 (x anni 6 non rinnovabili) da"/>
        <s v="TOTALERG S.p.A. Direzione Rete Unità di business Sud Uffici in Bari Via Giulio Petroni, 117 Proc. Speciale dott. Roberto Falcone_x000a_Conc. DD. n.2012/04678 del 05/07/2012_x000a_Scrittura Priv. del 19/08/2012 n. 20444 3/A il 03/09/2012 Dal 19/09/2012 Aggiornamento s"/>
        <s v="POLITECNICO DI BARI_x000a_Via Amendola n. 126/b - 70126 Bari-_x000a_Rettore prof. Ing. Nicola Costantino_x000a_Conc. DD. n.2012/06924 dell'11/10/2012_x000a_Dal 14/01/2013 registrato il 26/11/2012 al n. 28871/3A_x000a_(x anni 6 rinnovabili)_x000a_Aggiornamento gennaio 2015 in meno_x000a_ESENTE IVA"/>
        <s v="ROGLIERI MICHELE_x000a_Strada Vanese, n. 19 -70100 Bari-_x000a_D.C.C. n.13 del 22/10/2008_x000a_Agg. DD. n.2014/04225 del 01/01/2014 (dal 01/01/2014)_x000a_Scritt. Privata dell'11/11/2008 registrata al n. 9397 il 17/11/2008 Verb. di consegna del 19/01/2009 x 9 anni scadenza 18/0"/>
        <s v="SCIASCIA SABINO_x000a_Via Vittorio Veneto, n. 155 - Bari-Carbonara_x000a_Conc. D.D. n.2011/08730 del 05/12/2011 e_x000a_n.2012/03560 del 2805/2012_x000a_Scritt. Privata del 09/07/2012_x000a_Reg. in data 21/06/2012 al n. 28905_x000a_Verb. di Consegna del 04/01/2012 x 6 anni_x000a_agg DD. n.2014/04"/>
        <s v="CONDOMINIO &quot;GARIBALDI-SARDEGNA&quot;_x000a_Amm.re pro-tempore Sig. Fortunato Q._x000a_Antonio_x000a_Via Sardegna, n.56 -70127 Bari-S.Spirito-_x000a_D.D. n.507 del 05/02/2009_x000a_Scritt. Privata del 20/02/2009 registrata al n. 3230 il 04/03/2009_x000a_Verbale di Consegna del 25/02/2009 x 19 ann"/>
        <s v="LASORSA ROSA_x000a_Via Sardegna, n.2/A -70127 Bari-S.Spirito-_x000a_D.D. n.507 del 05/02/2009_x000a_Scritt. Privata del 20/02/2009 registrata al n. 3233 il 04/03/2009_x000a_Verbale di Consegna del 25/02/2009 x 19 anni_x000a_gg. Can DD. n. 2014/04224 del 09/04/2014_x000a_A far data dal 01/02"/>
        <s v="CONDOMINIO PARCO DEMETRA_x000a_Amm. Pro-tempore Sig. Paparella Leonardo_x000a_c/o Studio Via Catania, 34 -70026 -Modugno (BA)_x000a_Conc. D.D. n.2013/00858 del 26/02/2013 e_x000a_n. 2013/01606 del 21/03/2013_x000a_Scritt. Privata del 15/05/2013 registrata al n. 13368 serie 3/A il 23/0"/>
        <s v="RENAUTO S.P.A._x000a_Viale Japigia, 182 - Bari-_x000a_Amm.Unico Sig.ra Rosaria Cavallo_x000a_Conc. DT n.2011/04084 del 15/06/2011_x000a_Scrittura privata del 30/06/2011 reg. al n.16773_x000a_Il 19/07/2011 x 6a rinnovabili_x000a_Verbale di consegna in data 02/08/2011_x000a_Agg. DD. 2013/09562 del "/>
        <s v="CONSORZIO DI PALAZZINE DI VIALE ORAZIO_x000a_FLACCO, N.15, 23/A, 23/B, 23/C e 25/A_x000a_Amm. Pro-tempore Sig.ra Maria Minisci_x000a_Via Trieste, 32 - CAPURSO (BA)_x000a_Conc. DT n.2011/02186 del 12/04/2011_x000a_Scrittura privata del 10/06/2011 reg. al n.15029_x000a_il 29/06/2011_x000a_Verbale d"/>
        <s v="DILELLA INVEST S.p.A._x000a_Legale Rappresentante Sig. Dilella Domenico_x000a_S.P. 83 Adelfia-Acquaviva km. 2,00_x000a_D.D. n.2011/00778 del 17/02/2011_x000a_Scrittura privata del 09/05/2011 registrata al n. 12546 serie 3/A il 15/05/2015x anni 6 rinnovabili_x000a_Verbale Cons. 14/05/2"/>
        <s v="PERCOCO EMMA_x000a_Via Carlo Alberto Dalla Chiesa n.86 -_x000a_70020 Bitritto (BA)_x000a_Legale Rappresentante Autolavaggio S. Rita_x000a_Via Amendola, 190- Bari-_x000a_Conc. DD. n. 2013/00211 del 18/01/2013 e_x000a_n. 2013/01575 del 20/03/2013_x000a_Scrittura privata del 16/04/2013 registrata al"/>
        <s v="LUAM PETROLI s.a.s._x000a_Sede legale Via Putignani n. 159 - 70121 Bari- Amministratore e legale rappresentante sig.ra Maldarelli Fernanda - residente in Bari alla via Putignani n. 164 - codice fiscale MLD FNN 38A49 E047L_x000a_Conc. DD. n. 2014/02168 x anni 6 dal 27"/>
        <s v="APPIA ANTICA PETRHOTEL s.r.l._x000a_S.P. 231 (ex SS. 98) Km. 32,200 - CORATO (BA)- Amministratore Unico sig. Alfonso Mangione- codice fiscale MNG LNS 67P05 C983P iscritta al Registro delle imprese di Bari al n. 00265530725 Conc. DD. n. 07150 del 30/05/2014 e n."/>
        <s v="SAICAF S.p.A.                                                             Ing. Nicola Signorile c/o SAICAF Via Amendola n. 152/f 70125 Bari D.D. n.n. 2015/03729 del 14/04/2015 stipula contratto 22/05/2015 reg. il 04/06/2015 al n. 4684"/>
        <s v="LARICCHIA FRANCESCO SAVERIO                                      Via Prol. Viale delle Regioni, 13/A - 70132 Bari                    D.D. n. 2017/07740 dell’11/07/2017 -                                  Contratto del 25/09/2017 reg. il 09/10/2017 al n. 77"/>
        <s v="DEMA IMMOBILIARE s.r.l.                                              Amministratore Sig. Marti Vincenzo                                   Via Cosimo De Giorgi, 52 -73100 Lecce                           D.D. n. 2016/14820 del 13/12/2016 -                  "/>
        <s v="REALPA s.r.l.                                                                Legale Rappresentante Sig. Pannarale Luigi                          Via Tripoli n.14  -70132 Bari                                          D.D. n. 2016/12321 del 26/10/2016      "/>
        <s v="ENI REFINING &amp; MARKETING_x000a_Piazzale Enrico Mattei n.1 - ROMA_x000a_Conc. D.D. n.2019/02052 del 25/02/2019_x000a_Contr. 22/03/2019 reg. n.5013 serie 3 del 05/06/2019_x000a_(x anni 6 rinnovabili)_x000a_P.IVA 00905811006_x000a_COD. FISC. 00484960588"/>
        <s v="AMMINISTRAZIONE CONDOMINIO_x000a_Via Fontana Nuova,4/B-Bari-Torre a Mare_x000a_Amm. Ardito Filippo_x000a_Via Gen.Dalla Chiesa, 4-70016 Noicattaro_x000a_Conc. D.G. n.393/99 e n.1010/99_x000a_Voltura D.D. n.2006/00893 del 02/03/06_x000a_Verb.Cons. del 24/09/99_x000a_agg. DD. n.2014/16768 del 16/12/"/>
        <s v="AMM.NE CONDOMINIO V.LE KENNEDY, 48_x000a_Amministratore pro-tempore Azzollini Ernesto_x000a_Via G. Colella, 16/A - Bari_x000a_Conc. D.G.C. n.1030 del 13/03/90_x000a_Contr. 24/05/91 (vecchio)_x000a_Nuova Conc. DT n.2012/03941 dell'11/06/2012_x000a_Scritt. Priv. Del 26/10/2012 registrata il 0"/>
        <s v="CONSORZIO &quot;CASA TORRE&quot;_x000a_V.le Kennedy, 50 - Bari_x000a_Presid.pro-tempore dott. Lazazzara F.sco_x000a_Conc. D.G.C. n.1030 del 13/03/90_x000a_Contr. 18/10/91 dal 01/08/90 ( contratto scaduto il 31.07.2014 sollecitato uff. tecnico per quantificazione)_x000a_agg.D.D. n.2014/11219 del"/>
        <s v="CONDOMINIO EVEREST_x000a_Amm.re pro-tempore Sig. Ranieri F.sco_x000a_Via Lucarelli, 9/b -Bari_x000a_(Pratica ERP)_x000a_(D.G.C. n.3128/79)_x000a_(Concessione in data 06/02/84)_x000a_OLTRE IVA_x000a_C.F. 93014180728"/>
        <s v="PARROCCHIA S. LUCA_x000a_Via G. Appulo, 4 - Bari_x000a_Don Pasquale Amoruso_x000a_(Pratica ERP)_x000a_D.G.C. n. 999/93_x000a_Scrittura privata del 07/02/1984 n.33528 di Rep._x000a_x 15 a. dalla stipula -Scadenza 06/02/2016_x000a_OLTRE IVA_x000a_C.F. 93011350720"/>
        <s v="CENTRO SOCIALE ASSOCIAZIONI CRISTIANE A.C.L.I. ONLUS_x000a_LAVORATORI INVALIDI (A.C.L.I.)_x000a_&quot;Don Mimmo Triggiani&quot;_x000a_Pres. Giuseppe Diomede_x000a_Via Vittime Civili di Guerra, 2 (già prol._x000a_Carlo Massa) Bari-Q.S.Paolo)_x000a_D.C.C. n.223/97_x000a_D.D. n. 2013/00413 del 21/06/2013 – sc"/>
        <s v="CONDOMINIO AUGUSTEA 1^VIA G.PETRONI, 99_x000a_sc. A-B-C_x000a_Amm.re pro-tempore geom. Lorusso_x000a_Domenico_x000a_Corso Alcide De Gasperi, 383 pal.D-70125 Bari-_x000a_D.G.M. n.1479 del 30/11/00 x a. 9 dal_x000a_27/04/2001_x000a_contr. 23/2/01 reg. 15/3/01 al n.3480 serie 3_x000a_Scadenza 26/04/2019. "/>
        <s v="GAMBACORTA ANNA_x000a_Via Palasciano Pierino, 2 - 70127 Bari-Palese-_x000a_D.G.C. n.218 del 20/03/2009_x000a_Contratto del 27/05/2009 dal 1/1/2008x15 anni_x000a_Registrazione n.7575 dell'8/6/2009_x000a_agg.DD. n.2014/01308 del 13/02/2014 (dal 01/12/2013) Aggiornamento dicembre 2015 (i"/>
        <s v="libero"/>
        <s v="PARROCCHIA DIVINA PROVVIDENZA_x000a_Via Vito Lonero, 7- 70123 Bari-Q. S. Paolo_x000a_Parroco pro-tempore Don Antonio Iannuzzi_x000a_D.C.C. n.38/2008_x000a_D.G.M. n.496 del 10/06/2008_x000a_Scrittura privata del 15/10/2008 dal 09/02/2007_x000a_x anni 6 contratto registrato il 22.10.2008 al n"/>
        <s v="PARROCCHIA DELLA RESURREZIONE_x000a_Parroco pro-tempore Don Enrico d'Abbicco_x000a_Via Caldarola, 30 - Bari_x000a_Conc. D.G.C. n.810 del 08/04/97_x000a_contr.10/07/97 x a. 9 dal 01/01/97 reg. 11/07/97 al n.7525_x000a_DGM n.2009/00084 Riduzione can.dal 1/1/2009 contratto integrativo re"/>
        <s v="PARROCCHIA MARIA SS. DEL ROSARIO_x000a_Parroco pro-tempore_x000a_Don Francesco Paolo Sangirardi_x000a_C. F. SNG FNC 44R01 A662K_x000a_P.zza Garibaldi, 77 -Bari-_x000a_Concessione con D.G.M. n.1148/01_x000a_Contratto 4/12/01 Reg. 05/12/01 al_x000a_n.257651 x a.9 dall'8/1/02 (Verb. Cons.)_x000a_agg. DD. "/>
        <s v="PARROCCHIA MARIA SS. DEL ROSARIO_x000a_Parroco pro-tempore_x000a_Don Francesco Paolo Sangirardi_x000a_C. F. SNG FNC 44R01 A662K_x000a_P.zza Garibaldi, 77 -Bari-Concessione con D.G.M. n.276/03_x000a_Novazione Contratto DD. n.2012/04383_x000a_del 22/06/2012_x000a_dal 08/11/2011 x 9/a Agg. DD. n.201"/>
        <s v="CONDOMINIO &quot;APOLLO 12&quot; - VIA CAMILLO ROSALBA,42/A-B_x000a_Amm. Sig. Sassone Pasquale_x000a_Via Hannemann, 2 - 70126 Bari-_x000a_Conc. D.C.C. n.182 del 16/12/2004_x000a_Contr. 08/04/05 registrato il 22.04.2005 al n. 4593_x000a_(Verbale di consegna 26/04/05 ) x 9 anni + 9_x000a_Agg.D.D. n.201"/>
        <s v="Società Sportiva Dilettantistica &quot;VILLA_x000a_CAMILLA&quot; s.s.d. a r.l._x000a_Legale rappresentante dott. Giuseppe_x000a_Monteleone_x000a_Via Salvatore Matarrese, 13 -Bari_x000a_D.C.C. n.11 del 09/03/2009_x000a_D.G.M. n.233 del 26/03/2009_x000a_Contratto del 06/05/2009 Rep. 36727_x000a_(dal 15/12/89) per "/>
        <s v="DI BARI MARIA_x000a_Via Trani, 4 -Bari-Q.S.Paolo-_x000a_D.D. n.1379 del 29/02/2008_x000a_Contr. dal 01/06/2008 al 13/02/2016 in corso novazione_x000a_agg.DD. n.2014/01308 del 12/02/2014 (dal 01/12/2013) Aggiornamento a Dicembre 2015 (in meno) Il nuovo canone annuo è pari ad € 56"/>
        <s v="ENTE PATRIMONIALE UNIONE_x000a_ITALIANA DELLE CHIESE AVVENTISTE_x000a_DEL 7° GIORNO_x000a_Resp. Evangelisti Francesco_x000a_D.C.C. n.61/98 del 9/10/98 x 99 anni_x000a_dalla stipula Convenz.11/9/98-10/9/2098 rep. n. 93729 racc. n. 21774 registrata a Bari il 05.19.1998 al n. 30793 verba"/>
        <s v="ARCIDIOCESI BARI-BITONTO CURIA_x000a_METROPOLITANA Mons. F.sco Cacucci_x000a_D.C.C. n.127/99 x 99 anni dalla stipula_x000a_Convenzione"/>
        <s v="SUD AREA s.r.l._x000a_Amministratrore pro-tempore_x000a_dott. Matarrese Salvatore_x000a_Via Arturo Toscanini, 21- 70126 Bari-_x000a_OLTRE IVA Aggiornamento Gennaio 2015 (in meno)_x000a_P.IVA 01228810725"/>
        <s v="FONDAZIONE GIOVANNI PAOLO II ONLUS_x000a_Presidente e legale rappresentante_x000a_Mons. Nicola Bonerba_x000a_Via Marche n. 1 - 70123 Bari-Q. S. Paolo_x000a_Contr.x 6 anni Dal 18/11/2009_x000a_D.G.M. n.2009/00561 del 22/06/2009_x000a_Agg. DD. n.2015/00136 del 19/01/2015_x000a_(a far data dal 01/11"/>
        <s v="A.S.D. OLIMPIC CENTER_x000a_Legale Rappresentante Sig. Ataeni Alessandro_x000a_Via Rafaschieri s.n.c. -Bari-_x000a_Conc. D.C.C. n.2033/88, n.1090/89, n.1077/090 e_x000a_G.M. n.109/2003, n.55/2000 e n.19/2011_x000a_Convenzione del 23/06/2008 Rep. n.36519 reg. a Bari il 26/06/2008 (cano"/>
        <s v="CAMPAGNA GIUSEPPE_x000a_C.da S. Vincenzo n.3 - 70016 Noicattaro (BA)_x000a_Conc. D.C.C. n.29/2011 del 27/04/2011_x000a_Sottoscrizione scritura privata 20/06/2011 reg. il_x000a_23/06/2011 al n.14666_x000a_Verbale di consegna del 15/07/2011 x anni 6_x000a_Scadenza contratto 14/07/2017_x000a_Agg. DD"/>
        <s v="REGIONE PUGLIA AZIENDA OSPEDALIERA UNIVERSITARIA CONSORZIALE POLICLINICO DI BARI                                 Piazza Giulio Cesare n. 11 – 70124 Bari                                 Direttore Generale Dott. Vitangelo Dattoli                            "/>
        <s v="PARROCCHIA ORTODOSSA ROMENA_x000a_&quot;SANTISSIMA TRINITA'&quot; DI BARI_x000a_Sacerdote Mihai Driga,_x000a_Via Conversano, 53/1- Casamassima (BA)_x000a_Conc. DCC n.159 del 22/12/2006_x000a_Verb. di Consegna (23/09/2009 posa prima pietra)_x000a_DCC Conc. n.2011/00105 del 15/11/2011_x000a_DGM Conc. Parrocc"/>
        <s v="AEROPORTI PUGLIA S.p.A._x000a_Viale Enzo Ferrari – 70128 Bari-Palese_x000a_Conc. Comodato gratuito DGM n.757 del 23/11/2017 x anni 5_x000a_Verb. di Consegna_x000a__x000a_Convenzione del rep. n._x000a_COD. FISC. E P.IVA 03094610726"/>
        <s v="TITTOZZI ALESSANDRO_x000a_V.le Salandra, 5/a - Bari _x000a_CODICE FISCALE:TTTLSN77M05A662I                                                                                       DD. N.2019/08304 DEL 03/07/2019"/>
        <s v="MERICO VIRGINIA_x000a_V.le Salandra, 5/d - Bari_x000a_DD.n.2003/04831 del 17/7/03 dal 10/11/01_x000a_Scrittura privata del 27/01/04 registrata al n. 1189 serie 3 il 18/02/2004_x000a_Scadenza 09/11/2017 Contratto n. 1189/3 del 18/02/2004 Agg.DD. 2014/01308 del 13/02/2014 Dal 01/1"/>
        <s v="Suolo Libero"/>
        <s v="Suolo Libero - Viale Salandra, 7/a"/>
        <s v="Automobile Club Italia Bari-BAT distributore carburanti L.mare Perotti angolo Piazza Gramsci"/>
        <s v="Arma dei Carabinieri-- Comando Legione dei Carabinieri di Puglia  c.f. 80021050721  Determinazione n. 2019/02456 del 05/03/2019  mq 2.455,00- suolo comunale sito a Bari-Torre a Mare in Via dello Scamuso, contraddistinto in catasto alla Sez. Torre a Mare f"/>
        <s v="A.S.L. BA AZIENDA SANITARIA_x000a_LOCALE -BARI_x000a_Lung. Starita, n.6- dal 09/05/95_x000a_DCC n.35 del 16/03/2006 e DGM n. 547del 22/06/2006_x000a_Scrittura privata del 25/07/2007 reg. il 01/08/2007 al n. 6613 dal 16/06/2003 x 6/a scadenza 15/06/2015 in itinere novazione_x000a_agg.D"/>
        <s v="A.S.L. BA AZIENDA SANITARIA LOCALE_x000a_BARI-_x000a_Lung. Starita, n.6 -Bari-_x000a_Conc. D.C.C. n.11/06 scrittura del 13/07/2006 reg. il 24/04/2006 al n. 8789_x000a_Consegna 11/04/07 scadenza 12/04/2019_x000a_agg.D.D.2012/03118 del 17/05/2012_x000a_(dal 01/03/2012)_x000a_Esenzione ISTAT L.135/2"/>
        <s v="A.S.L. BA AZIENDA SANITARIA LOCALE_x000a_BARI-_x000a_Lung. Starita, n.6 -Bari-_x000a_D.C.C. n.51 del 15/06/2006 D.G.M. 257 del 28/03/2008 scrittura privata del 13/06/2008 reg. il 17/06/2008 al n. 9839_x000a_Dal 04/06/2009 x 19 anni_x000a_agg D.D. n.2012/05961 del 30/08/2012_x000a_(a far dat"/>
        <s v="A.S.L. BA AZIENDA SANITARIA LOCALE_x000a_BARI-_x000a_Lung.re Starita, 6 -70123 Bari-_x000a_D.C.C. n.35 del 16/03/06_x000a_D.G.C. n.547 del 22/06/06_x000a_Contratto del 25/07/2007 dal 16/06/03 x anni 6_x000a_canone annuale € 84.000,00_x000a_( € 6.660,72 p.t. - € 77.580,00 p.2°)_x000a_agg D.D. n.2012/047"/>
        <s v="A.S.L.BA AZIENDA SANITARIA LOCALE_x000a_BARI-_x000a_Lung.re Starita, 6 -70123 Bari-_x000a_D.G.C. n.257 del 28/03/2008 (Dal 17/05/2007)_x000a_agg D.D. n.2012/03710 del 05/06/2012_x000a_(a far data 01/04/2012)_x000a_Esenzione ISTAT L.135/2012, art.3, co.1-G.U._x000a_n.189/14.08.2012 - dal 15/08/201"/>
        <s v="A.S.L.BA AZIENDA SANITARIA LOCALE_x000a_BARI-_x000a_Lung.re Starita, 6 -70123 Bari-_x000a_D.C.C. n.119 del 17/11/2006_x000a_D.C.C. n.32 del 27/05/2010_x000a_Convenzione del 30/09/2010 x a. 19 registrata a Gioia del Colle il 22.11.2010 al n. 7850_x000a_Verbale di consegna del 27/01/2011 scad"/>
        <s v="LIBERO_x000a_Verbale di riconsegna prot. n.292416 del 21/11/2017"/>
        <s v="LIBERO "/>
        <s v="GIOVANNIELLO MATTEO_x000a_Via Goldoni, 17 -70131 Bari-Carbonara_x000a_D.G.C. n.413 del 07/05/2009_x000a_Contratto del 29/05/2009 reg. il 25/05/2009 al n. 7019(Dal 18/03/2009)_x000a_x 9 anni_x000a_Agg. DD. n.2014/07344 del 04/06/2014_x000a_A far data dal 01/03/2014_x000a_OLTRE IVA_x000a_COD. FISC. GVN M"/>
        <s v="GIOVANNELLI CATERINA_x000a_Via Giuseppe Giusti, 36 -70131 Bari-Carbonara_x000a_D.G.C. n.413 del 07/05/2009_x000a_Contratto del 19/05/2009 reg. il 20/05/2009 al n. 6856 (Dal 18/03/2009)_x000a_x 9 anni_x000a_Agg. DD. n.2014/07344 del 04/06/2014_x000a_A far data dal 01/03/2014_x000a_OLTRE IVA_x000a_COD. F"/>
        <s v="PIRULLI TOMMASO_x000a_Via Stoppato, 22 -70131 Bari-Carbonara_x000a_D.G.C. n.413 del 07/05/2009_x000a_Contratto del 19/05/2009 reg. il 20/05/2009 al n. 6832 (Dal 18/03/2009)_x000a_x 9 anni_x000a_Agg. DD. n.2014/07344 del 04/06/2014_x000a_A far data dal 01/03/2014_x000a_OLTRE IVA_x000a_COD. FISC. PRL TMS"/>
        <s v="AZZARETTI FRANK ANTONY_x000a_Via Ospedale Di Venere, 168 - Bari-Carbonara_x000a_D.G.C. n.413 del 07/05/2009_x000a_Contratto del 28/05/2009 reg. il 04/06/2009 al n. 7404 (Dal 18/03/2009)_x000a_x 9 anni_x000a_Agg. DD. n.2014/07344 del 04/06/2014_x000a_A far data dal 01/03/2014_x000a_OLTRE IVA_x000a_COD. "/>
        <s v="CAMPANILE ROSARIA_x000a_Via P. Ravanas, 302 -Bari-_x000a_(D.D. 2016/08590 DEL 22.07.2016)_x000a_CMP RSR 54D68 A662L_x000a_P.IVA 0684960729_x000a_OLTRE IVA"/>
        <s v="LORUSSO VITO_x000a_Via Garruba, 204 -Bari-_x000a_LRS VTI 67H17 A662D_x000a_ESENTE IVA"/>
        <s v="Debitore di Via ferrara, 3 è &quot;LAZZARO ANTONIO (ex ANGELO)_x000a_c/o Locale Via Ferrara, 1-Q.S.Paolo_x000a_Conc. D.G.C. n.446 del 25/05/2007_x000a_Contr.20/09/07 dal 03/10/06 al 30/06/2012 Reg. Contr. Telematicamente_x000a_Novazione D.D. n.2012/08062 del 22/11/2012 e_x000a_D.D. n. 2013"/>
        <s v="LIBERO per cessata attività (Relazione Polizia Municipale prot. n.81513 del 28/03/2014)"/>
        <s v="Musto Antonio_x000a_Via Abruzzi, 4 - 70123 Bari-Q.S.Paolo_x000a_D.D. n.1166 del 06/02/2003_x000a_Scritt. Privata 06/05/2003 registrata il 07/05/2003 al n. 3484 scadenza 25/05/2015 In corso novazione_x000a_OLTRE IVA_x000a_P.IVA 05684300725"/>
        <s v="LIBERO (Relazione Polizia Municipale prot. n.81513 del 28/03/2014)"/>
        <s v="VAVALLE FRANCESCO_x000a_Via Molise,7 Zona Cecilia -70026 MODUGNO_x000a_Loc. D.G.C. n.3301 del 29/06/89_x000a_Contr. 02/11/89 x a. 6 dal 1/3/89_x000a_(in corso contenzioso per morosità) adibito a circolo ricreativo chiuso (Relazione Polizia Municipale prot. n. 81513 del 28/03/201"/>
        <s v="ANTICA PIZZERIA S.A.S. DI CASSANO_x000a_GAETANO_x000a_Via Veneto, 8 - Bari_x000a_D.D. n.2016/05176 e n. 2016/10733 scrittura privata del 26/01/2017 registrata il 07/02/2017 al n. 002606 serie 3T_x000a_(dal 19/02/2015 al 18/02/2021) + rinnovo_x000a_(recupero periodo 19/02/2015-31/07/20"/>
        <s v="LACRIOLA AGNESE  VIA TARANTO 9 70100 BARI DD. N.2018/14020 DEL 10/12/2018 SCRITTURA PRIVATA N. 002813 serie 3T per il periodo 21/12/2018÷20/12/2024 CODICE FISCALE: LCRGNS82S50A662T                                                                           "/>
        <s v="BUONAMICO ANNA_x000a_Via Trani, 1_x000a_D.G.M. n.444/01_x000a_Contr. 30/7/01 x a. 6 dal 1/4/01_x000a_Reg. 20/8/01 al n. 8512 DD n.510 del 23/05/2005 x integrazione contratto intervenuta scrittura privata il 21/11/2005 reg. il 19/12/2005 al n. 2005 scadenza 31/03/2019_x000a_agg. D.D.20"/>
        <s v="MARZIANI ANTONIA_x000a_Via Trani, 6 pal. A_x000a_D.D. n. 39040 dell'11/06/2012 dal 14/12 al 23/03/2018_x000a_dal 24/03/00_x000a_Contr. n. 374 serie 3T del 10/07/2012_x000a_(dal 09/08/2011 all'8/08/2015)_x000a_D.D. n. 2012/03940 dell'11/06/2012_x000a_Agg.DD. n.2014/01308 del 13/02/2014 (dal 01/12/"/>
        <s v="CHIMIENTI FILOMENA_x000a_Via Trani, 2 - Q.S.Paolo_x000a_Conc. Con D.G.M. n.5542/94_x000a_Contr. 24/7/95 dal 19/12/94 messa in mora e restituzione_x000a_OLTRE IVA_x000a_C.F. CHM FMN 34D53 A662S"/>
        <s v="COLUCCI BARTOLOMEO_x000a_Via Taranto, 3_x000a_Conc. Con D.G.M. n.34/94_x000a_Contr. 14/07/94 dal 01/03/93 messa in mora e restituzione locale_x000a_OLTRE IVA_x000a_COD. FISC. CLC BTL 68L15 F262F"/>
        <s v="LISCO FILIPPO_x000a_Via Peucetia, 10 - 70026 Modugno_x000a_Conc. DD. n.2014/00088 del 14/01/2014 Aggiornamento NOVEMBRE 2015 in meno messa in mora e restituzione_x000a_OLTRE IVA_x000a_COD. FISC. LSC FPP 54C29 A662R_x000a_P.IVA 04298970726"/>
        <s v="LOSACCO MARIA s.a.s. di MARZIANI_x000a_ANTONIA &amp; C._x000a_Via Trani, 6 pal. A_x000a_Conc. con D.D. n.198/99 e n.258/99_x000a_Contr. 08/02/00 dal 6/12/98 Conc. con D.D. n.2015/01031 DEL 17/02/2015 DAL 05/12/2012 x ANNI 6_x000a_Recupero € 9225,96 periodo 05/12/2012 /31/12/2014 (verifich"/>
        <s v="LISCO RAFFAELE_x000a_Via Leotta, n.3 -70123 Bari-Q.S.Paolo-_x000a_Conc. D.G.C. n.2575/92_x000a_Contr. 2/6/93 dal 24/11/92 DD. 2014/00089 del 14/01/2014 AGGIORNAMENTO DICEMBRE 2015 messa in mora e restituzione_x000a_OLTRE IVA_x000a_LSC RFL 59E22 A662C_x000a_P.IVA 02930400722"/>
        <s v="LAZZARO ANTONIO (ex ANGELO)_x000a_c/o Locale Via Ferrara, 1-Q.S.Paolo_x000a_Conc. D.G.C. n.446 del 25/05/2007_x000a_Contr.20/09/07 dal 03/10/06 al 30/06/2012_x000a_Reg. Contr. Telematicamente_x000a_Novazione D.D. n.2012/08062 del 22/11/2012 e_x000a_D.D. n. 2013/01575 del 20/03/2013_x000a_dal 01/0"/>
        <s v="DE MARZO MARIA_x000a_Via Ferrara, n.5- 70123 Bari- Q.S.Paolo_x000a_Conc. D.G.C. n.5376/95_x000a_Contr. 12/3/96 dalla data Verb.Cons.13/03/96 Agg. DD. 2014/01308 del 13/02/2014 Dal 01/12/2013 Aggiornamento 2015 in meno in itinere novazione_x000a_OLTRE IVA_x000a_DMR MRA 67B57 A662N_x000a_P.IV"/>
        <s v="DR. FRANCIA FRANCESCO_x000a_Via Piccinni, n.6 - Bari -_x000a_D.D. n. 2012/04705 del 09/07/2012_x000a_Contratto n. 665 serie 3T del 28/11/2012 x a.6 dal 30/04/2012 agg. dd. n. 20104/09062 del 09/07/2014 dal 01/05/2014_x000a_(scad. 29/04/2018)_x000a_OLTRE IVA_x000a_FRC FNC 47P27 A662L_x000a_P.IVA 0"/>
        <s v="POSTE ITALIANE S.P.A._x000a_Competence Center di Bari_x000a_Via Amendola, 116 - 70126 Bari_x000a_Direttore ing. Tommaso Carofiglio_x000a_Conc. DCC n.17 del 23/02/2007_x000a_Scritt. Privata del 16/04/2007_x000a_Aggiornamento gennaio 2015_x000a_Canone € 1798,00/m soggetto ad aggiornamento ISTAT_x000a_dec"/>
        <s v="POSTE ITALIANE S.P.A._x000a_Società con socio unico_x000a_Viale Europa, 190 - 00100 ROMA-_x000a_Responsabile Ing. Francesco Porcaro_x000a_Ampliamento DD. n.2013/02107 dell'11/04/2013 e_x000a_DD. n.2013/02361 del 18/04/2013_x000a_Contr. del 13/05/2013 n.13496 serie 3 del 24/05/2013_x000a_Dal 01/03"/>
        <s v="ASSOCIAZIONE NAZIONALE LAVORATORI_x000a_MUTILATI ED INVALIDI DEL LAVORO ONLUS_x000a_Via Quintino Sella, 218_x000a_Pres. pro-tempore cav. Lorusso Lorenzo_x000a_D.D. n. 2012/06977 del 15/10/2012_x000a_D.G.M. n. 54 del 07/02/2013 dall'1/01/2012 al 31/12/2017_x000a_D.D. N. 2013/01605 del 21/03/"/>
        <s v="LA COCCINELLA_x000a_Via Napoli, 333/F - Bari-_x000a_Resp. Sig.ra Sogari Agata_x000a_D.G.C. n.556/93 -Rip. Solidarietà Sociale_x000a_ora competenza P.E.G.S._x000a_OLTRE IVA"/>
        <s v="CAROFIGLIO MICHELE_x000a_Via Pietro Mascagni, 5-7-9 -70123 Bari_x000a_Del. G.C. n.871/04_x000a_Contr. 11/05/05 registrato il 19/05/2005 al n. 5664x 6a dall'11/05/2005 scadenza 10/05/2018_x000a_Agg D.D. n.2014/09062 del 09/07/2014_x000a_(a far data 01/05/2014)_x000a_OLTRE IVA_x000a_CRF MHL 64L13 A"/>
        <s v="SCIANATICO ROSA in Antonacci_x000a_Via Vito de Fano, pal. 1/G -BARI-_x000a_Conc. D.G.C. n.7321/89 n.5073/90_x000a_Contr. 07/03/91 (dal 26/03/90)_x000a_Agg. D.D. n.2014/01308 del 13/02/2014_x000a_(a far data 01/12/2013) Aggiornamento 2014 (in meno)_x000a_In corso istruttoria per riconsegna r"/>
        <s v="MORETTI NICOLA_x000a_Via Ettore Fieramosca, 86 -70100 Bari-_x000a_D.D. n.671/2009 del 12/02/2009_x000a_Scritt. Privata del 02/03/2009_x000a_Novazione contratto DD. n.2012/05330 del 26/07/2012_x000a_Dal 26/12/2009 al 25/12/2015_x000a_Contratto del 15/10/2012 reg. al n.2607 il 29/10/2012 Agg."/>
        <s v="DE RENZO VITO_x000a_P.zza Moro c/ chiosco Tabacchi-70100 Bari_x000a_Conc. D.D. n.239 del 29/09/98 DD. Rinnovo n.2016/10141 del 06/09/2016_x000a_Contr. Del 03/10/2016 Reg. 11/10/2016 al n.018718 serie 3T dal 01/10/2015 al 30/09/2021 + 6 anni_x000a_Agg. D.D. n.2014/01308 del 13/02"/>
        <s v="DI LUZIO FILOMENA_x000a_Via Giovanni Pascoli, 14 - 70100 Bari-_x000a_Conc. D.D. n. 2012/06206 del 13/09/2012_x000a_Contr. N. 536/3T del 10/12/2012 x a. 6 dal 13/07/2010 agg. D.D. 2014/11219 del 08/09/2014 dal 01/07/2014 luglio 2015 in meno_x000a_OLTRE IVA_x000a_DLZ FMN 57M49 A662K_x000a_P.I"/>
        <s v="MASTRINI GIANNA_x000a_P.le Pugliese pal. E/11 Bari-Mungivacca_x000a_Conc. D.D. n.99 del 26/05/98_x000a_Contr. 1/6/99 Reg. 4/6/99 al n.6285_x000a_novazione contratto Delibera in C.C. attesa la scadenza 09/08/2015 sopralluogo UTC x verifica mq Aggiornamento 2015 (in meno)_x000a_ESENTE I"/>
        <s v="FEDERAZIONE PUGLIESE DONATORI_x000a_SANGUE FIDAS ONLUS_x000a_Presidente Prof.ssa Rosita Caterina Orlandi_x000a_Via Pietro Ravanas n. 215 - Bari- c/o ex Goccia del Latte_x000a_Conc. D.G.M. n.2012/00409 del 10/07/2012_x000a_Contr. 05/11/2012_x000a_A far data dal 01/01/2012 x a 6 rinnovabili. "/>
        <s v="CINQUEPALMI NICOLETTA_x000a_Via Adriatica, 12 -Bari-Torre a Mare_x000a_Conc. D.D. n. 35/03 del 06/02/03_x000a_Contr. Del 13/05/03 reg. il 16/05/03 al n.5194_x000a_Scadenza 20.04.2019_x000a_agg.DD. 2014/09062 del 09/07/2014_x000a_(a far data 01/04/2014) aprile 2015 in meno_x000a_OLTRE IVA_x000a_CNQ NLT "/>
        <s v="DI LORENZO NICOLAIA_x000a_Via S. Onofrio, 36 - 70042 Mola_x000a_Conc. D.D. n. 35/03 del 06/02/03_x000a_Contr.del 06/06/2003 dal 21/04/01 al 20/04/2019 Reg. il 04/04/2002 al n. 2678_x000a_agg.DD. 2014/09062 del 09/07/2014_x000a_(a far data 01/04/2014) aprile 2015 in meno_x000a_OLTRE IVA_x000a_DLR "/>
        <s v="LARASPATA MATTEO_x000a_Via Ten. Francesco Di Liguori, n.11 - Bari_x000a_Conc.D.G.C. n.3116 del 07/11/97_x000a_Contr. a farsi_x000a_Agg. D.D. n.2014/01308 del 13/02/2014_x000a_(dal 01/12/2013)_x000a_Rateizzazione giusta DD.n.2010/02797 del 17/05/2010_x000a_in n.120 rate da € 102,50 cad. da gennaio"/>
        <s v="O.E.R._x000a_Presidente e legale rappresentante_x000a_Sig. Marcello Langianese (ora Giuseppe Foggetti)_x000a_Via Napoli, 279_x000a_Conc. D.D. n.2004/00132 del 08/01/04_x000a_Contr. 27/09/04 x anni 6 dal 01/01/03_x000a_Agg. D.D. n.2014/01308 del 13/02/2014_x000a_(dal 01/12/2013) Aggiornamento 2015"/>
        <s v="SUORE MISSIONARIE DELLA CARITA'_x000a_Estramurale Capruzzi, 23 -70100 Bari_x000a_D.G.C. n.611/83_x000a_Verb. Cons. 13/11/82_x000a_ESENTE IVA"/>
        <s v="inserito nell'elenco dei beni comuni"/>
        <s v="EUROAFI CODACONS_x000a_Legale rappresentante pro-tempore_x000a_Sig. Vito Tedone_x000a_Piazza Eroi del Mare, n.5 -70122 Bari_x000a_Sentenza Tribunale di Bari n.1893/2005_x000a_transazione D.G.M. n.381 del 11/07/2011 restituito in data 18/09/2015 x emergenza abitativa_x000a_ESENTE IVA_x000a_Cod. Fi"/>
        <s v="IMEL s.r.l._x000a_Amm. Unico Sig.ra Gernone Maria_x000a_Via F.lli Mannarino, n.7 -70127 Bari-S.Spirito_x000a_D.D. n. 5350 del 07/08/2009 e n. 6175 del 22/09/2008 scrittura priv. del 21/10/2011 reg. il 26/10/2011 al n. 24793 d dal_x000a_agg. D.D. n.2009/05350 e n.2009/06175_x000a_Dal 2"/>
        <s v="ASSOCIAZIONE “TELEFONO D’ARGENTO” Presidente Sig. Michele Picciallo_x000a_Via Vittorio Veneto, 52 -70128 Bari-Palese_x000a_D.D. n. 2016/02095 del 07/03/2016 scrittura priv. del 27/04/2016 reg. il ……………….. al n. ………... x 6 anni (canone mensile € 836,55 oltre IVA pari "/>
        <s v="LATTANZI VINCENZO_x000a_Via Cornole di Ruccia n.29 -70026 Modugno (Bari)_x000a_D.D. n. 2016/01536 e n.2016/02095 del 07/03/2016 scrittura priv. Del 05/12/2016 Reg. il 14/12/2016 al n. 11463 serie 3 x 6 anni_x000a_OLTRE IVA_x000a_AGGIORNAMENTO ISTAT dicembre 2018 COD. FISC. LTT V"/>
        <s v="SOCIETA’ VIMINI s.r.l.s._x000a_Legale Rappresentante Sig. Francesco Passaquindici Via S. Damiani n.5 -70132 Bari_x000a_D.D. n. 2016/12729 e n.2017/08018 del 13/07/2017 scrittura priv. del 25/07/2017 Reg. il 11/08/2017 al n. 6839 serie 3 x 6 anni_x000a_(canone mensile € 320"/>
        <s v="MUSTO ALESSIA_x000a_Via Piemonte n.15 – 70132 Bari_x000a_D.D. n. 2016/11642 e n. 2017/03001 scrittura priv. Del 10/04/2017 Reg. il 24/04/2017 al n. 7617 serie 3T x 6 anni (canone x 9 mesi) Verbale di consegna del 20/04/2017_x000a_OLTRE IVA_x000a_AGGIORNAMENTO ISTAT aprile 2019 C"/>
        <s v="MUSTO LUIGI_x000a_Strada dei Dottula n.10 – 70100 Bari_x000a_D.D. n. 2016/11642 e n. 2017/03002 scrittura priv. Del 27/04/2017 Reg. il /04/2017 al n. 7617 serie 3T x 6 anni (canone x 9 mesi)_x000a_Verbale di consegna del 27/04/2017 OLTRE IVA_x000a_AGGIORNAMENTO ISTAT aprile 2019"/>
        <s v="PARROCCHIA S. CROCE_x000a_Via Fornari, 8 - Bari_x000a_Soc. Alberto d'Urso_x000a_sino al 31/12/2015_x000a_Provv. n.2537 del 18/5/90_x000a_Locali nn.2-3-4-5-6-7 dal 13/7/90_x000a_Provv. n.5506 del 21/11/00_x000a_Verb. Di Cons. dell'8/9/97_x000a_Scadenza rapporto 2015 in attesa verbale per riconsegna loca"/>
        <s v="ARCIDIOCESI DI BARI-BITONTO_x000a_Curia metropolitana_x000a_Vicario Episcopale per le Religiose_x000a_Padre Giulio Doronzo_x000a_P.zza Odegitria, 9 - Bari_x000a_D.G.M. n.859/99_x000a_D.G.M. n.1806/99_x000a_dal 12/4/00 all'11/4/2020"/>
        <s v="CAPS (CENTRO AIUTO PSICO-_x000a_SOCIALE)_x000a_Presidente pro-tempore dott. Signorile_x000a_Marcello_x000a_Via Beethoven n. 1 - Bari_x000a_D.C.C. n.224/97 del 31/07/97_x000a_Durata anni 20 dal 26/9/97"/>
        <s v="CAPS (CENTRO AIUTO PSICO-_x000a_SOCIALE)_x000a_Presidente pro-tempore Sig. Signorile_x000a_Marcello_x000a_Via Beethoven n. 1 - Bari_x000a_D.G.M. n.1364/01_x000a_Durata anni 9_x000a_dal 29/1/2002 al 28/1/2011(rinnovato x altri 9 anni)"/>
        <s v="UN CLOWN PER AMICO                                       A.P.S. Strada Modugno-Carbonara 4/8 c/o Complesso residenziale Bari-Domani - 70131 Bari Presidente e legale rappresentante Sig. Michele Diana                                                         "/>
        <s v="ASSOCIAZIONE SINDACALE DICCAP - COORDINAMENTO REGIONALE DI SETTORE DELLA PUGLIA_x000a_Via Monte Carso, 24 - 71013 S. Giovanni Rotondo (FG) Resp. sig. Zitoli Michele Cod. Fisc. ZTL MHL 60H01 C983A DGM. n. 384 del 10/06/2014 Scritt. Priv. del 26/06/2014 n. 11516 "/>
        <s v="ASSOCIAZIONE SINDACALE F.I.A.D.E.L. DELLA PROVINCIA DI BARI_x000a_Via Dalmazia, 111/b-113 -BARI Resp. sig. Zonno Sebastiano Cod. Fisc. ZNN SST 57S05 A662U DGM. n. 384 del 10/06/2014 Scritt. Priv. del 26/06/2014 n. 11516 serie 3/A del 27/06/2014 comodato gratuit"/>
        <s v="ASSOCIAZIONE DI VOLONTARIATO “AGEBEO E AMICI DI VINCENZO ONLUS”_x000a_Legale Rappresentante sig. Michele Farina domiciliato c/o Clinica Pediatrica -Unità di Oncoemtologia del Policlinico di Bari -Piazza G. Cesare, 11 -BARI Cod. Fisc. 93041430724 DGM. n. 23 del "/>
        <s v="DOTT. PANUNZIO MICHELE_x000a_Via Valle, 1 -70128 Bari-Palese-_x000a_D.D. n.2012/05025 del 16/07/2012_x000a_Contr. n. 20546 serie 3A dall'8/08/2011 x a 6 rinn._x000a_Agg. DD. n.2014/01308 del 13/02/2014_x000a_(dal 01/12/2013) Aggiornamento 2014 in meno_x000a_OLTRE IVA_x000a_COD. FISC. PNN MHL 63H2"/>
        <s v="DR.SSA MASTRONUZZI TECLA_x000a_Via Caldarola, n.26/A -BARI-_x000a_D.D. n.2008/04745 del 25/09/2008_x000a_Scrittura privata DEL 25/09/2008 reg. il 30/09/2008 al n. 12507 dal 04/07/2008 Agg. DD. n. 2014/01308 del 13/02/2014 Dal 01/12/2013 Aggiornamento 2015 in meno_x000a_OLTRE IVA"/>
        <s v="emergenza abitativa"/>
        <s v="CORRADO UMBERTO_x000a_Via Catino, 48 pal. I/1 -Bari-S.Spirito_x000a_Conc. D.C.C. n.83/05 e D.G.M. n.756/05_x000a_Contr.23/03/06 reg. n.4165 del 29/3/06 dal 23/03/06_x000a_Agg. DT n.2014/07344 del 04/06/2014 (dal 01/03/2014)_x000a_OLTRE IVA_x000a_CRR MRT 70E13 A662Z_x000a_P.IVA 06449210720"/>
        <s v="C.M. SUPERMERCATI di MINCUZZI_x000a_CATERINA s.r.l._x000a_Amm.re Unico Mincuzzi Caterina_x000a_Via Catino, 48 int.45/1-2_x000a_Conc. D.G.C. n.4599/92 e n.2163/94_x000a_Contr.2/5/96 dal 25/7/90 ( loc.45/1 e loc.45/2)_x000a_Conc. D.G.C. n.1201/88 e n.4160/86_x000a_Contr. 1/12/88 x a.6 dal 21/9/88 ("/>
        <s v="DR.SSA CAMPIONE CAMILLA in IANNONE_x000a_(ex SABATO DR. VINCENZO)_x000a_Via L. De Laurentis, n.23/E p.4 i.8 -Bari_x000a_(Nota ASL prot. n.155067/2 del 03/09/2010 a far_x000a_data dal 01/09/2010_x000a_Conc. D.G.C. n.847/05_x000a_DGC n.376/06 (riduzione canone)_x000a_ass. provv. a far data 13/12/05"/>
        <s v="ASSOCIAZIONE GAETANO LOMUSCIO_x000a_Presidente pro-tempore Sig. Montini Armando Bruno referente sig. Castellaneta Giacomo_x000a_Via Gregorio Ancona, n.11/E_x000a_D.G.C. n.1211 del 24/11/08_x000a_Contratto del 12/02/2009 x 6 anni n. 2618_x000a_Verbale di Consegna del 02/03/2009 scadenz"/>
        <s v="MARRA ANNA                                                                                                                                        CORSO VITTORIO EMENUELE 2 - BITONTO -PALOMBAIO-BARI                CONCESSIONE DD. N.2019/03595 DEL 29/03/201"/>
        <s v="AMIU  Pugli S.p.A. - P IVA 05487980723 contratto sottoscritto in data  03/0/2006 -         ex Mercato Coperto di Enziteto"/>
        <s v="KUWAIT PETROLEUM ITALIANA_x000a_Viale dell'Oceano Indiano, 13 - 00144 Roma_x000a_D.D. n.2008/06129 del_x000a_12/09/08 dal 27/3/08 x 18a scadenza 26/03/2026_x000a_Contratto del 10/10/2008 reg. il 23/10/2008 al n. 13860_x000a_D.D. n.504 del 05/02/2009_x000a_Scritt.Priv. Integrativa del 20/02/"/>
        <s v="ENI S.p.A.-Area Commerciale Rete_x000a_AGIP -Puglia e Basilicata -_x000a_Via Demetrio Marin, 21 - 70125 Bari_x000a_Conc. con D.C.C. n.1190/89_x000a_D.G.C. n.3679 del 02/08/90_x000a_Conv. 18/03/91 -Verb Cons. 16/12/91 x30a_x000a_DGM n.480 dell'8/08/2011 (Assegnazione diritto di_x000a_superficie co"/>
        <s v="ENI REFINING &amp; MARKETING BARI_x000a_Via Demetrio Marin, 21 - 70125 Bari_x000a_Conc. D.D. n.2004/04084 del 04/06/04_x000a_(x anni 20 dal Verb. Cons.in data 14/12/04)_x000a_Contr. 10/06/04 reg. il 02/07/2004 al nb. 7236_x000a_agg.DD. n.2014/01308 del 13/02/2014 dal 01/12/2013 Aggiorname"/>
        <s v="ENI_x000a_Divisione Refining &amp; Marketing_x000a_Area Commerciale Rete_x000a_Via Demetrio Marin, 21 - 70125 Bari_x000a_Resp.Contr.Esercizio Rete Dr. Lorenzo_x000a_Giustiniani -C.F.GST LNZ 55S29 A662A_x000a_Contratto del 09/10/2006 reg. il 19/10/2006 al n. 11946 n. x anni 20 dal verb. di conse"/>
        <s v="A.P.I.-ANONIMA PETROLI ITALIANA_x000a_Area Commerciale Bari_x000a_Via Amendola, 172/c -K4_x000a_Resp.Arch.Marco Giovanni Maria Scalabrini_x000a_Contratto del 07/10/2006 reg. il 13/09/2006 al n. 10245 x anni 20 dal verb. di consegna (10/11/06)_x000a_DD. n.2006/04078 del 10/07/06_x000a_Agg.D."/>
        <s v="TOTAL ITALIA S.p.A. Direzione Rete-_x000a_Via Arconati, n.1- 20135 MILANO-_x000a_Procuratore Speciale dott.Luigi Valente_x000a_Conc. DT n.2010/00302 reg. 01/02/2010_x000a_x 18 a. dal Verb. di Consegna del 09/03/2010_x000a_Contratto n.741 del 02/03/2010 D.D. n. 2014/07344 del 04/06/201"/>
        <s v="DEMA IMMOBILIARE  Amministratore Marti Vincenzo                                    Sede Via Cosimo De Giorgi, 52 -73100 LECCE                                            DD. n.2016/14820 del 13/12/2016      P.IVA   03620860753                    AGGIORNAME"/>
        <s v="DILELLA INVEST S.p.A._x000a_Amm.re Unico Dilella Domenico_x000a_S.P. x Acquaviva km.2 -Adelfia_x000a_D.D. n.2005/04601 del 01/09/2005_x000a_Contr. 23/09/2005 x a. 20 reg. il 23/09/2005 al n. 9951_x000a_(Verb. Cons. 07/12/05)_x000a_In attività dal 30/06/2010_x000a_Agg. DD.n.2014/11219 del 08/09/20"/>
        <s v="TELECOM ITALIA S.P.A._x000a_Gestione Patrimoniale _x000a_Via Agostino De Pretis, 40-80133 NAPOLI-_x000a_Conc. D.D. n.2005/02936_x000a_Contr. Del 10/06/2005 reg. al  n. 6955 il  23/06/05_x000a_Verb. Cons. 27/06/05_x000a_Agg. DD.n.2014/11219 del 08/09/2014 dal 01/06/2014_x000a_(pagamento semestrale"/>
        <s v="TRIGGIANI FRANCESCO- Affiliato ACI_x000a_Via Devitofrancesco, n.31/C -Bari_x000a_D.D. n.2009/08403 del 23/12/2009_x000a_Contratto del 04/02/2010 n.33 serie 3T del 09/02/2010_x000a_Dal 04/02/2010 agg. D.D. n. 2014/11219 del 08/09/2014 dal 01/07/2014 luglio 2015 in meno_x000a_OLTRE IVA_x000a_"/>
        <s v="MOTO CLUB BARI_x000a_Presidente pro-tempore D.co Scannicchio_x000a_Via Napoli, 277 -Bari-_x000a_Conc. D.G.M. n.1400/87 x a. 6 dal Verb.Cons.(31/7/87)_x000a_Novazione DD. n.2012/04113 del 15/06/2012 e n.2013/02848 del 13/05/2013_x000a_Contr. dal 31/07/2011 al 30/07/2017 x a. 6_x000a_Sollecit"/>
        <s v="BARI-MULTISERVIZI S.P.A._x000a_Presidente pro-tempore_x000a_Via Oberdan, 4 - Bari_x000a_D.G.M. n.135/99_x000a_dal 5/5/99 x immobile_x000a_OLTRE IVA_x000a_P.IVA 05259640729_x000a_BONIFICO DA GIUGNO 2011_x000a_Aggiornamento Maggio 2015 in meno in corso novazione"/>
        <s v="BARI-MULTISERVIZI S.P.A. Presidente pro-tempore Via Oberdan, 4 - Bari D.G.M. n. 1115/00  dal 20/10/99  suolo OLTRE IVA  P.IVA   05259640729 BONIFICO DA GIUGNO 2011 Aggiornamento Maggio 2015 in meno in corso novazione"/>
        <s v="MINISTERO DELL'INTERNO_x000a_P.zza Viminale, 1 - Roma_x000a_Rif. Uff. Territoriale del Governo- Prefettura -_x000a_Bari- Serv. IV - P.zza Libertà, 1_x000a_Conc. DGC.n.339/81 e Rinn.DGC n.5181/88_x000a_Contr. n.5052 del 19/11/82_x000a_in corso rinnovo contratto con ridetermin. canone_x000a_In atte"/>
        <s v="ASSOCIAZIONE &quot;UNITINSIEME&quot;_x000a_Rete nazionale Comunità di CAPODARCO_x000a_Presidente e Legale rappresentante_x000a_Sig. Grimaldi Francesco_x000a_Via Cancello Rotto, 3 - 70125 Bari-_x000a_D. G.M. n.51 del 30/01/2009_x000a_Contratto del 03/03/2009_x000a_Verbale del 03/03/2009_x000a_Durata 19 anni_x000a_ESENT"/>
        <s v="CENTRO SOCIALE PER MINORI DEL BORGO ANTICO Gestito dalla Coop. Sociale a.r.l. “ Lavoriamo Insieme ONLUS” Legale rappresentante dott.ssa Anna Percoco Strada S. Teresa delle Donne n. 8 70122 Bari D.C.C. n. 110 del 22/10/2008 dal 13/01/2009 x 19/a"/>
        <s v="SOCIETA' &quot;ALA&quot; gestito dalla Coop._x000a_SERVIZI ENERGETICI INTEGRATI S.c.r.l._x000a_Amministr.Unico dott. Francesco Albergo_x000a_Via Bitritto, n.130 – 70124 Bari-_x000a_D.D. n.2009/06603 del 12/11/2009_x000a_Scritt. Privata del 12/11/2009 x 9 anni_x000a_Contr. n.15336 del 18/11/2009_x000a_Dal 1"/>
        <s v="AZIENDA MUNICIPALE IGIENE PUBBLICA_x000a_S.P.A. -A.M.I.U.-_x000a_Presidente pro-tempore dott.Giuseppe Savino_x000a_Viale Lindemann Z.I. -Bari-_x000a_Conc. D.C.C. n.143 del 24/10/2005_x000a_Scrittura privata del 03/02/2006 registrata al n.2577_x000a_in data 23/02/2006"/>
        <s v="LEGA AMICI DEGLI ANIMALI (LADA)   MARIA CARLA ALESSANDRELLI           Via Manzoni, 6 - 70100 BARI               D.G.M. n. 2011/00445 del 01/08/2011 x anni 6  contratto del 22/12/2011 reg. il 24/05/2012 al n. 133438            Verbale del  22/03/2012      "/>
        <s v="MADONNA DEL BUTERRITO – padre Sabino di molfetta – comodato d’uso gratuito -Chiesa della Madonna di Buterrito sita nel Cimitero di Ceglie del Campo x 5 anni- deliberazione di Giunta Comunale n.542 del 1° agosto 2017 e determinazione dirigenziale n. 2017/1"/>
        <s v="Associazione Croce Rossa italiana - Comitato di Bari   c.f.07552790722 per determinazione dirigenziale n 2019/03173  del 21/03/2019- complesso immobiliare sito a Bari  in Via Cotugno, 41, già sede dell’ Istituto scolastico Colli Grisoni, iscritto in catas"/>
        <s v="Casa delle donne del Mediterraneo ETS - C.F. 93498530729 - Scrittura privata  del'01/04/2019  Determinazione Dirigenziale  2019/03659 dell'01/04/2019 compendio immobiliare comunale denominato ex “Caserma Guadagni”, con ingresso dalla via Dieta di Bari isc"/>
        <s v="MASTROSERIO NICOLA/CARDINALE ANGELA   Decreto Sindacale prot. n. 259480/II/I DEL18/10/2017 - VERBALE DI CONSEGNA DEL 17/11/2017"/>
        <s v="FIUME ROSA   Decreto Sindacale prot. n.163826/II/I DEL 03/07/2017 - VERBALE DI CONSEGNA DEL 20/07/2017"/>
        <s v="DIOGUARDI ORONZO                         Decreto Sindacale prot. n. 179930/II/I (DAL01/09/2014)"/>
        <s v="VASIENTI FLORIANA                       Decreto Sindacale prot. n. 111614/2019 (DAL 02/15/2019)"/>
        <s v="PASCAZIO GIACOMO                      Decreto Sindacale prot. n. 59191/2019 (DAL 02/04/2019)"/>
        <s v="SACCENTE VINCENZO                        Decreto Sindacale prot. n. 30769/II/I (DA MAGGIO 2014)"/>
        <s v="VALROSSO ANTONIO E MADDALENA LOPEZ      Decreto Sindacale prot. n. 195719/2019 (DAL 11/07/2019)"/>
        <s v="PESCHETOLA ANNALISA Decreto Sindacale prot. n. 266197 DEL 25/10/2017 - VERBALE DI CONSEGNA DEL 30/10/2017"/>
        <s v="TRIGGIANI ISABELLA                         Decreto Sindacale prot. n. 139410/II/I (DAL 12/06/2013)"/>
        <s v="MICHEA ANTONIA  Decreto Sindacale prot. n. 223328 N.96/2019 - VERBALE DI CONSEGNA DEL 12/08/2019"/>
        <s v="MANZARI LUCREZIA  Decreto Sindacale prot. n. 223328 N.96/2019 - VERBALE DI CONSEGNA DEL 20/08/2019"/>
        <s v="MAGRINI MICAELA Decreto Sindacale prot. n. 80534/II/I DEL 06/04/2016 - VERBALE DI CONSEGNA DEL 06/04/2016"/>
        <s v="IERARDI BRUNO_x000a_Via Argentina, n.51 - Taranto D.D. N. 2013/09562 DEL 16/10/2013"/>
        <s v="MISCEO EMANUELE                                            Via F. Crispi, 56 p.3 -Taranto                               Decreto Sindacale n. 73/2014 prot. n.183364/II/I verbale del 13/08/2014 Emergenza abitativa"/>
        <s v="D’AMBROSIO MARGHERITA Decreto Sindacale n.29/2017 prot. n.179376/2017  dal 22/08/2017  Emergenza abitativa"/>
        <s v="FASANO VITO_x000a_Via Taranto, 11_x000a_D.G.M. n.4424/84 x a.6 dal 26/09/84_x000a_Contr. Verb. Reg. 16/9/98 al n. 286208_x000a_Agg.D.D. n. 2014/09062 del 09/07/2014_x000a_(a far data 01/05/2014) aggiornamento maggio 2015 in meno"/>
        <s v="GIAMMARIA FILOMENA_x000a_Via Taranto, 11_x000a_D.G.C. n.4681/95_x000a_Contratto 08/04/97_x000a_Agg.D.D. n. 2014/09062 del 09/07/2014_x000a_(a far data 01/05/2014) Aggiornamento maggio 2015 in meno"/>
        <s v="DI SISTO ANNARITA SPINA LUCA_x000a_Via Taranto, 13- Q.S.Paolo_x000a_DECRETO SINDACALE N.61/2018 PROT.261349"/>
        <s v="ARMENISE ONOFRIO_x000a_Via Tommaso Fiore, 16 - 7° piano_x000a_Conc. D.G.C. n.8 del 13/01/2005_x000a_Contr. del 21/01/05 x a.4_x000a_Verb. Cons.21/01/2005_x000a_Registrazione Telematica 16/02/2009_x000a_Dal 21/01/2009 al 20/01/2013_x000a_Agg. Can. D.D. n.2008/07655 del 03/11/2008_x000a_L. n.54/84_x000a_COD. F"/>
        <s v="ASSOCIAZIONE NAZIONALE_x000a_CARABINIERI_x000a_Via Putignani, 67 -1° piano -Bari-_x000a_Pres. Pro-tempore Col. Francesco Cuccaro_x000a_Conc. D.C.C. n.50/06"/>
        <s v="CAPS (CENTRO AIUTO PSICO-SOCIALE)_x000a_Presidente pro-tempore Sig. Signorile_x000a_Marcello_x000a_Via Beethoven n. 1 - Bari_x000a_Confisca ex art. 2 ter L.575/65 introdotta_x000a_con L.64/82 a carico Sig. Lazzarotto_x000a_Antonello_x000a_D.C.C. n.12/2000_x000a_Durata anni 30 dal 16/2/99"/>
        <s v="Buono Onofrio- Decreto n. 28/2017 del  03/07/2017 Verbale di consegna del 07/08/2017"/>
        <s v="ASSOCIAZIONE &quot;LIBERA -ASSOCIAZIONI, NOMI E NUMERI CONTRO LE MAFIE&quot;                           Rappresentante Alessandro Cobianchi                  Via IV Novembre n. 98 - 00144 ROMA-                 DGM. n. 736 del 18/11/2013                               "/>
        <s v="Mongelli Adriana       Decreto n.25/2017 del 03/07/2017 verbale di consegna 21/09/2017"/>
        <s v="Paciulli Rosa/Lobello Giuseppe  Decreto n. 43/2018  del 04/06/2018 - Verb. Di consegna 08/06/2018"/>
        <s v="Fiore Michele      - Decreto n31/2017-  del 03/07/2017    "/>
        <s v="DI SCHIENA VINCENZO E PAGLIONICO ADRIANA DECRETO N. 95/2019 PROT. N.223315 CONSEGNATO IN DATA 05/09/2019"/>
        <s v="TORTORA PIETRO DECRETO 32/2017 PROT N. 163816 DEL 03/07/2017"/>
        <s v="De Meo Lambiase      Decreto n.128/2017  del 27/12/2017 verbale di consegna 28/12/2017"/>
        <s v="MONGELLI ANNA/FERRARO GIACOMO       DECRETO N. 14/2015 PROT. N. 69620/II/I DEL 23/03/2015 DAL 27/03/2015"/>
        <s v="PUTIGNANO STEFANO/GIANNANDREA GIUSEPPINA DECRETO N. 10/2015 PROT. N. 67173/II/I DEL 19/03/2015 DAL 19/03/2015"/>
        <s v="TOTA ENZA/SCHIRONE CLAUDIO DECRETO N. 3/2015 PROT. N. 17818/II/I DEL23/01/2015 DAL 26/01/2015"/>
        <s v="ORTALIZIO ORONZO/GUERRIERI FILOMENA DECRETO N. 13/2015 PROT. N.69537/II/I DEL23/03/2015 DAL 24/03/2015"/>
        <s v="BARNABA' ANTONIO DECRETO N. 26/2017 PROT. N. 163666 DEL 03/07/2017 - VERBALE DI CONSEGNA DEL  19/07/2017"/>
        <s v="Ricci Nicoletti Adriana Dec 116/2017 del 24/11/2017 Verb. Cons. 30/11/2017"/>
        <s v="CUTRIGNELLI ANNA ORDINANZA SINDACALE N. 122/2015 PROT. N. 305076/II/I DEL 15/12/2015 DAL 22/12/2015"/>
        <s v="BALDASSARRE DANIELE/ TORI MARIA ANGELA ORDINANZA SINDACALE N.1/2016 PROT. N. 5695/II/I DEL 12/01/2016dal 15/01/2016"/>
        <s v="SGRONI/MANDRIANI ORDINANZA SINDACALE N. 2/2016 PROT. N. 5709/II/I DEL 12/01/2016 DAL 22/01/2016"/>
        <s v="Andriola/Lattanzi Dec. 62/2017 del 29/09/2017 Verb. Cons. 04/10/2017"/>
        <s v="Pascazio Annamaria Dec 100/2017 del 19/10/2017 Verb. Cons. 20/10/2017"/>
        <s v="Angerame Teresa Dec. N. 70/2017 del 18/10/2017  Verb. Di consegna del 20/10/2017"/>
        <s v="Centanni Carlo Dellino Giovanna Dec 121/2017 del 12/12/2017 Verb. Cons del  13/12/2017"/>
        <s v="PETRIZZELLI GIUSEPPINA DECRETO SINDACALE N.100/2019 PROT. N. 248370 CONSEGNA DEL 23/09/2019"/>
        <s v="CAPORUSSO MONIA ORDINANZA SINDACALE N. 98/2015 del 24/11/2015 PROT. N. 283514/II/I dal 12/02/2016"/>
        <s v="VINCOTTO FELICE_x000a_Via P. Ravanas, 302 -Bari- I piano"/>
        <s v="CAMPANILE SERAFINA_x000a_Via P. Ravanas, 302 -Bari- I piano"/>
        <s v="Leone Assunta Dec. N. 10/2018 del 02/02/2018 verb. Cons. 14/02/2018"/>
        <s v="d'Ambrosio Teresa /Nuovo Nicola Dec. 36/2018 del 20/04/2018"/>
        <s v="BITETTO MICHELE E LADISA MARGHERITA DECRETO SINDACALE N.97/2019 PROT. N.247180 CONSEGNATO IL 17/09/2019"/>
        <s v="Zaccaro Maria Nunzia Dec. 12/2018 del 06/02/2018"/>
        <s v="Cirillo Raffaele/Laraspata Annarita Dec 29/2018 del 23/03/2018 Verb. Cons 09/04/2018"/>
        <s v="LOIACONO MADDALENA_x000a_Via P. Ravanas, 302 -Bari- II piano"/>
        <s v="VINCOTTO LAURA_x000a_Via P. Ravanas, 302 -Bari- II piano_x000a_Locazione a cura della A.S.L. BA giusta_x000a_delibera Commissario Straordinario prot. n.1213_x000a_del 16/05/2008_x000a_Dal 01/06/2008"/>
        <s v="BARBONE GIUSEPPE_x000a_Pal. N int. 8 (3 vani)_x000a_DD N. 2015/02042 DEL 11/03/2015 dal 24/03/2014 al 09/12/2016 a seguito di voltura_x000a_COD. FISC. BRB GPP 57P30 A662Q In corso sottoscrizione contratto sollecitato"/>
        <s v="AMBROSIO CONCETTA VED. BATTISTA_x000a_Pal. A int. 7 (2 vani)_x000a_DD. n. 2014/12009 del 23/09/2014 D.D. n. 2015/00589 del 08/06/2015_x000a_Contratti sottoscritti il 09/10/2015 e 10/11/2015 n. 001061 serie3T_x000a_Dal 11/02/2011al 19/02/2015 + 4_x000a_COD. FISC. MBR CCT 38B55 A662I"/>
        <s v="COLANGIULI CARMINE_x000a_Pal. B/2 (2 vani)_x000a_D.D. n.2009/06049 del 15/09/2009_x000a_Contratto n.29 serie 3T del 02/02/2010_x000a_Dal 21/10/2007 al 20/10/2011 + 4 (20/10/2015)_x000a_COD. FISC. CLN CMN 56P29 A662K_x000a_In corso novazione dal 21/10/2015 € 243,98"/>
        <s v="LORUSSO GIACOMA in CENTANNI_x000a_Pal. G int. 2 (2 vani)_x000a_Contr. DD. n.2012/00345 del 22/05/2012_x000a_Scrittura privata del 05/06/2012 Reg. n.272 serie 3T_x000a_Dal 04/12/2011 al 03/12/2015 + 4_x000a_COD. FISC. LRS GCM 47B51 A662Z"/>
        <s v="LONGO FRANCESCA-MILELLA GIUSEPPE_x000a_pal. F int. 7_x000a_Loc. D.D. n.463 del 16/01/04_x000a_Contratto n.102405 serie 3 del 13/09/04_x000a__x000a_Dal 13/09/08 al 12/09/2012 + 4_x000a_In corso novazione contratto canone € 293,05/m_x000a_Rateizzazione can.pregressi anni 92-03 per_x000a_€ 8298,11 in n.60"/>
        <s v="PALLONE MARCO-ANACLERIO A.MARIA_x000a_Pal. M int. 3_x000a_Loc. D.D. n.799 del 23/01/04_x000a_Contratto n.7235 serie 3 del 15/06/04 per anni 4_x000a_Registrazione Telematica 7235 serie 3 rinnovo_x000a_Dal 01/01/2011 al 31/12/2015_x000a_COD. FISC. PLL MRC 54B18 A662Z_x000a_COD. FISC. NCL NMR 57A42 "/>
        <s v="LORUSSO MARIA VED. GIANCANE                     D.D. N. 5915 DEL 07/11/05                         Contratto del  15/12/2005 reg. il 19/12/2005 al n. 1367                                                              In corso novazione scadenza 09/08/2015 q"/>
        <s v="BITETTO ANNA ved. LISCO_x000a_pal. H int. 5_x000a_D.G.C. n.1528 del 25/03/1985_x000a_D.D. n.2016/13325 del 16/11/2016_x000a_Contr. del 28/03/2017 registrato il 29/03/2016 al n. 6106 serie 3T_x000a_Dal 01/11/2016 al 31/10/2020 + 4 (31/10/2024)_x000a_COD. FISC. BTT NNA 40E68 A662F"/>
        <s v="MELE ANTONIA in DE SANTIS_x000a_pal. E int. 6_x000a_D.D. n.654 del 12/02/2009_x000a_Contratto n.374 serie 3T del 04/07/2012_x000a_Dal 09/08/2011al 08/08/2015 + 4_x000a__x000a_Aggiornamento Agosto 2015 in meno_x000a_COD. FISC. MLE NTN 48A61 A662Y"/>
        <s v="CEGLIE SERAFINA_x000a_pal. I int. 5_x000a_DD. n.2016/03722 del 12/04/2016_x000a_Contratto n. 005876 serie 3T del 27/03/217 dal 01/09/2015 al 31/08/2019 + 4 anni_x000a_COD. FISC. CGL SFN 66R43 A662V"/>
        <s v="COLALEO MARIA_x000a_pal. E int. 8_x000a_D.D. n.2014/05002 del 22/04/2014_x000a_Contr. n. 001337serie 3T del 21/01/2016_x000a_dal 12/10/2012 al 11/10/2016 + 4_x000a_COD. FISC. CLL MRA 61B57 A662A"/>
        <s v="MISCEO LEONARDA in SERGIO_x000a_pal. M int. 2_x000a_Conc. DGM n.560 del 14/06/2007_x000a_Contr.del 27/09/2007 scadenza 09/08/2015_x000a_Rateizzazione can.pregr.x € 8742,73 (periodo 1989-2003_x000a_n.120 rate mensili di € 72,86 cad. al 31/12/2013_x000a_n. 52 da pagare)_x000a_COD. FISC. MSC LRD 68S"/>
        <s v="SCHINO GIUSEPPE_x000a_pal. L int. 3_x000a_DD. n. 2014/09908 del 30/07/2014_x000a_dal 30/09/2014 Contratto sottoscritto il 30/09/2014 n. 12246 serie 3T dal 01/01/2011 al 31/12/2014 + 4 anni_x000a_AGGIORNAMENTO GENNAIO 2015 in meno_x000a_COD. FISC. SCH GPP 42A08 A662I"/>
        <s v="GRAZIOSI COSIMA_x000a_Via Arco S. Pietro, 13 - Bari_x000a_DD. n.2012/03949 dell'11/06/2012_x000a_Contr. n. 620 serie 3T_x000a_dal 30/06/2010 al 29/06/2014 + 4_x000a_Agg. D.D. n. 2014/11219 del 08/09/2014 DAL 01/06/2014 Agg. Giugno 2015 in meno"/>
        <s v="MINCUZZI ANTONIA IN CASSANO_x000a_Via Arco S. Pietro, 13 - Bari_x000a_Loc. D.D. n.12/2003_x000a_(dal 18/01/02)_x000a_Contr. dal 19/03/03_x000a_agg D.D. n.2014/04224 del 09/04/2014_x000a_agg. Febbraio 2015 in meno_x000a_In corso novazione dal 22/04/2016 € 44,18/m"/>
        <s v="BOTTALICO CHIARA_x000a_Via S. Teresa delle Donne, 10 - Bari_x000a_Loc.D.D. n.7522/03_x000a_Contr. 01/03/04 dal 02/03/03_x000a_agg D.D. n.2014/04224 del 09/04/2014_x000a_(a far data dal 01/02/2014) Aggiornamento in meno febbraio 2015 D.D. n. 11626 del 28/09/2015 dal 26/11/2014"/>
        <s v="libero  (da agosto 2017 decesso  precedente occupante schino Caterina )"/>
        <s v="Carnimeo Nicola/Poliseno Maria Decreto Sind. 112/2018 del 04/12/2018 Verbale di Consegna 07/12/2018."/>
        <s v="Forleo Anna Decreto 4/2016 del 05/02/2016 Verbale di consegna 09/02/2016 fg 89 p.lla 141 sub 2 e  3"/>
        <s v="Medda Maurizio Decreto n. 48/2017 dell'11/09/2017 Verbale di consegna 19/09/2017. fg 89 p.lla 141 sub 9 e 10"/>
        <s v="DI MARIO ROSARIA_x000a_Via S. Luca, 3 - Bari_x000a_Loc. D.G.C. n.3394/95_x000a_Contr. 22/01/96_x000a_agg.DD. n.2014/01308 del 13/02/2014_x000a_(a far data 01/12/2013)_x000a_Canone € 106,60 dal 1/08/2015 Aggiornamento in meno"/>
      </sharedItems>
    </cacheField>
    <cacheField name="RAGIONE DEL CREDITO" numFmtId="0">
      <sharedItems count="300">
        <s v="Suolo mq 39_x000a_Piazza Di Vagno per cabina di_x000a_trasformazione"/>
        <s v="Suolo mq 39_x000a_C.so Cavour per cabina di_x000a_trasformazione adiac.Camera_x000a_di Commercio"/>
        <s v="Suolo mq 50_x000a_P.zza Umberto Bari-Carbonara_x000a_per cabina di trasformazione"/>
        <s v="Sottosuolo mq 180_x000a_Nuova cabina satellitare_x000a_Poggiofranco_x000a_Via O. Flacco/Pansini"/>
        <s v="Suolo mq 38,75_x000a_per cabina di trasformazione_x000a_P.zza Garibaldi"/>
        <s v="Suolo mq 72_x000a_P.zza G.A. Pugliese_x000a_Bari-Mungivacca"/>
        <s v="Suolo mq 23,50_x000a_P.zza Umberto lato giardini"/>
        <s v="Suolo mq 28,29_x000a_P.zza Diaz"/>
        <s v="Suolo mq 18 x 11_x000a_P.zza Federico II di Svevia"/>
        <s v="Sottosuolo mq 47 uso cabina_x000a_Via Napoli ang. Via B. Regina"/>
        <s v="Suolo comunale mq 47_x000a_c/o Mercato coperto Quartiere S. Paolo -Sett. &quot;B&quot; zona Nord"/>
        <s v="Suolo mq 44,5 -P.zza dei Mille_x000a_Bari-S.Spirito"/>
        <s v="Suolo mq 45 -in P.zza Trieste_x000a_Bari-Carbonara"/>
        <s v="Suolo di mq.45 c/o fabbricati_x000a_lotti 7/8/9/14/15_x000a_Bari-Carbonara C/1 zona 167"/>
        <s v="Suolo costruzione n.2 locali_x000a_(5,16 cad.)_x000a_C.da Donadonisi Lottizz._x000a_Gemma -Carbonara"/>
        <s v="Suolo costruzione n.2 locali_x000a_(5,16 cad.)_x000a_Via Catino-S.Spirito-Enziteto"/>
        <s v="Suolo comunale_x000a_C.so A. De Gasperi, 276 -Bari_x000a_fg.115- p.lla 490 ex 469"/>
        <s v="Sottosuolo interrato_x000a_C.so Cavour c/o Mercatino"/>
        <s v="suolo comunale mq. 18,00_x000a_fg. 85 - p.lla 517_x000a_C.so della Carboneria_x000a_C.so Mazzini_x000a_Via B.Regina"/>
        <s v="Attraversamento cavi_x000a_sotterranei olio fluido_x000a_ex SS. 96 km.123+ 137"/>
        <s v="Concessione suolo soggetto a servitù di passaggio mq. 27,40 ricadenti sul marciapiedi via Angiulli - Locali sede ENEL"/>
        <s v="Concessione porzioni di suoli comunali Zona artigianale S. Caterina  n.6 cabine di trasformazione                Fg. 37- p.lle 1041-1042-1045-1046-1047                                                   Fg. 47- p.lle 1380-1382-1384  Totale mq.60"/>
        <s v="Concessione porzioni di suoli comunali Zona artigianale S. Caterina  n.4 cabine di trasformazione                Fg. 38- p.lla 582                                        Fg. 39- p.lla 599 -591/a-592/b        Totale mq.60"/>
        <s v="Locale c/o nuovo Mercato_x000a_coperto Rione Poggiofranco_x000a_Bari"/>
        <s v="Locale Via Catino_x000a_c/o Polisportivo"/>
        <s v="Locale interrato_x000a_c/o Ist.Magistrale C.so Mazzini -Bari"/>
        <s v="n. 5 locali Quartiere Enziteto-_x000a_S.Spirito-Bari (€ 2,58 cad.)_x000a_canone annuo per ogni singolo locale"/>
        <s v="Locale c/o Mercato_x000a_Ortofrutticolo all'Ingrosso -Bari"/>
        <s v="Locale interrato_x000a_Ex Edificio Scuola Media V.le Imp. Traiano (ora sede Rip. Personale)"/>
        <s v="Loc.Via B. Regina c/o Sottopasso_x000a_Ferroviario tra Via Brigata Bari, V.le Pasteur e S. Giorgio Martire_x000a_fg. 104 - p.lla 43"/>
        <s v="Loc.Via Valdocco c/o Sottopasso_x000a_Ferroviario tra Via Brigata Bari, V.le_x000a_Pasteur e S. Giorgio Martire_x000a_fg. 95 - p.lla 103"/>
        <s v="Locale L.go Annnunziata -Bari_x000a_c/o Centro Sociale dell'ex Ricovero_x000a_di mendicità e dell'ex Biblioteca"/>
        <s v="Locale Vico Corsioli_x000a_canone annuo di € 51,64 in_x000a_un'unica soluzione decennale_x000a_N.B.: Pagamento effettuato_x000a_(periodo 16/10/2001-15/10/2011)"/>
        <s v="Loc. sotterraneo alla Via Cognetti_x000a_conseguente alla ristrutturazione_x000a_del Teatro Petruzzelli"/>
        <s v="Loc.sotterraneo Via Scipione_x000a_Crisanzio marciapiedi Ateneo"/>
        <s v="Loc. sito al piano interrato del Palazzo di Città con accesso da Via Cairoli"/>
        <s v="Locale_x000a_Via T. D'Aquino_x000a_c/o Liceo Socrate"/>
        <s v="n. 2 Locali scantinato_x000a_Palazzo di Città_x000a_Via Cairoli_x000a_adibiti a cabine di trasformazione"/>
        <s v="Locale interrato_x000a_Edificio Scolastico Via Peucetia_x000a_adibito a cabina di trasformazione"/>
        <s v="Locale interrato x cabina elettrica_x000a_zona Catino -OMEGA"/>
        <s v="n.4 x cabine elettriche trasformazione di energia elettrica ricadenti nelle p.lle 400 sub1 , 399 sub 1, 397 sub 1, del foglio di mappa 108 e p.lla 1102 sub 1 del foglio di mappa 38 del Comune di Bari"/>
        <s v="n. 2 locali c/o Stadio della_x000a_Vittoria_x000a_canone annuo per ogni singolo_x000a_locale € 25,82"/>
        <s v="Locali c/o Stadio della Vittoria_x000a_adibito a cabina di trasformazione_x000a_prospiciente V.le Orlando Ingr."/>
        <s v="Concessione area comunale c/o Stadio San Nicola area parcheggio - lato sx Sett. B-C"/>
        <s v="Concessione area comunale c/o Stadio San Nicola cabinato parte superiore tribuna VIP – spazio per palina porta antenna"/>
        <s v="Concessione area comunale c/o Campo Sportivo Bellavista - fg. 44 - p.lla 155"/>
        <s v="Lastrico solare - Palazzo Economia - Stazione Radio Base -"/>
        <s v="Alloggio del custode scuola secondaria N. Zingarelli"/>
        <s v="Alloggio del custode scuola primaria Marco polo"/>
        <s v="Alloggio custode Scuola Media “ Eleonora Duse”"/>
        <s v="Suolo stradale mq.17 Via Giovanni Gentile, 54"/>
        <s v="Sottosuolo mq.5 Via G.Petroni - fg.58- p.lle 1341-1342-1343-1344-1311-1395"/>
        <s v="Suolo Via G. Bellomo"/>
        <s v="Suolo C.so Alcide De Gasperi, 419"/>
        <s v="Suolo di proprietà comunale per l’allacciamento alla rete di raccolta e smaltimento acque piovane, provenienti dal piazzale e dalle coperture dell’impianto distribuzione carburanti sito in Bari alla via Fanelli, 206/28"/>
        <s v="Suolo Via G. Petroni &gt;G. Modugno"/>
        <s v="Sottosuolo per allacciamento alla rete di fogna bianca cittadina acque piovane Corso Alcide De Gasperi (codice PV:8338)"/>
        <s v="Sottosuolo per allacciamento alla rete di raccolta e smatimento acque piovane dell'impianto carburnati al viale De Laurentis ang. Via Gandhi"/>
        <s v="Sottosuolo per consentire lo scarico acque meteoriche convogliate nella fogna cittadina alla via Oberdan, 1/Q"/>
        <s v="Suolo stradale Via Imperatore Traiano, 15/A mq. 15"/>
        <s v="Concessione suolo stradale prospiciente fg. 18-p.lla 922 in posizione traslata rispetto alla p.lla 625 - V.le Europa, 2667 -Bari.Q.S.Paolo               corsie di accelerazione e decelerazione a servizio imianto distribuzione carburanti"/>
        <s v="Sottosuolo Sez. Loseto Via G. Trisorio Liuzzi ml.5"/>
        <s v="Suolo Via Generale Bellomo"/>
        <s v="Suolo C.so A. De Gasperi, 409"/>
        <s v="Suolo Via Brigata Regina Sup. Corso Mazzini fg. 87- p.lla 161 - Z.C. 3-Cat.a/10"/>
        <s v="Sottosuolo Vie Orabona e Re David"/>
        <s v="Sottosuolo mq.12,00 Marciapiedi Via De Crescenzo dal civ.56"/>
        <s v="Suolo Via Gennaro Trisorio Liuzzi civ. 2/bis -Bari"/>
        <s v="Sottosuolo mq.45,00 Via Sardegna"/>
        <s v="Sottosuolo ml.100 Via Vassallo, 13"/>
        <s v="Sottosuolo sede  stradale V.le Japigia nn.180-182"/>
        <s v="Sottosuolo V.le O. Flacco, 15-23a-b-c-25a"/>
        <s v="Allacciamento aree meteoriche Via Sangiorgi"/>
        <s v="Sottosuolo Bari fg. 51– p.lla 63- sub 2"/>
        <s v="Sottosuolo Bari  Lungomare Di Cagno Abbrescia               Allacciamento alla rete fogna bianca cittadina impianto stazione di servizio “Q 8”"/>
        <s v="Concessione suolo comunale per un totale complessivo di mq. 65,00 iscritto in catasto terreni Comune di Bari al fg. 28 -p.lla 364 -viale Ennio – Bari- per impianto di distribuzione carburanti"/>
        <s v="concessione suolo per allacciamento alla fogna bianca c.le acque dilavamento proveniente da piazzali e coperture ubicate in Bari Via Amendola n. 152/f e Via Storelli"/>
        <s v="concessione suolo per immissione acque meteoriche alla fogna bianca c.le presso impianto di autodemolizione ubicato in Bari Via Glomerelli n. 12"/>
        <s v="concessione suolo destinato a corsie di accelerazione e decelerazione a servizio di stazione di rifornimento carburanti sita in Bari-Palese alla via Napoli -direzione Palese- iscritto in catasto terreni al fg. di  mappa 8- p.lla 49"/>
        <s v="concessione sottosuolo stradale per allacciamento rete pubblica per lo scarico delle acque meteoriche di dilavamento rivenienti dall’insediamento sportivo in Bari via S. Caterina, 18/G"/>
        <s v="Suolo Via Duca degli Abruzzi     fg.97 p.lla621"/>
        <s v="Suolo Torre a Mare via Fontana Nuova fg.5/B-p.lle 821-826-176 mq. 164"/>
        <s v="Suolo V.le Kennedy, 48 fg. 39/B p.lla 1357 (parte) mq. 165"/>
        <s v="Suolo V.le Kennedy, 50 fg. 39 p.lle 535 (parte), 619 (parte) mq. 190"/>
        <s v="Conc Suolo via Lucarelli, 9/B"/>
        <s v="Via G. Appula, 4 fg.42 p.lla 638 mq. 660"/>
        <s v="Suolo fg. 10 - p.lla 379 - sub 1"/>
        <s v="Conc. Suolo Fg. 48 P.lla 1851"/>
        <s v="Fondo Rustico Contrada Fesca"/>
        <s v="Suolo fg.56-p.lla523"/>
        <s v="Suolo fg.13-p.lla 1418 - mq.1887"/>
        <s v="n.2 Suoli V.Salapia mq.2500 + mq.2100"/>
        <s v="Suoli via Crispi fg.87-p.lla 426-mq.40"/>
        <s v="Suoli via Pizzoli fg.87-p.lla 413-mq.200,00"/>
        <s v="Suolo mq. 330 iscritto in catasto al fg. 48 - p.lle 835 -837"/>
        <s v="Suolo Via C.Rosalba  mq.14.130"/>
        <s v="Suolo Int.Giardino P.zza Romita"/>
        <s v="suolo fg. 58 p.lla 867"/>
        <s v="Concessione diritto di superficie mq. 3100 Via Gentile individuato in catasto al fg. 44 p.lle 827-829-650-828 costruzione chiesa"/>
        <s v="Concessione diritto di superficie mq. 3053 Fesca individuato in catasto al fg. 7 p.lle 929-908-913-928-1249(ex 906)-1246 (ex 740) costruzione chiesa"/>
        <s v="suolo fg. 31 p.lle 435 e 436"/>
        <s v="suolo fg. 17 p.lla 1323 (parte) mq. 3010"/>
        <s v="Suolo PdZ tra le Vie Lucarelli, Bartolo e dell'Andro"/>
        <s v="Suolo e sottos.Via V. Veneto 1-Torre a Mare"/>
        <s v="Suolo fg. 107- p.lla  267(parte)  Deposito rifiuti e p.lla 268(parte)  servitù di passaggio condotte reti impiantistiche per il nosocomio"/>
        <s v="Suolo Bari fg. 50– p.lle 981-983-985 mq.948"/>
        <s v="Suolo Bari fg. 5– p.lle 41 (mq.883)- 179 (mq.2366)- 170 (mq.3991) - 165 (mq.5266) – 19 (mq.38856) per un totale complessivo di mq.51362  - COMODATO -"/>
        <s v="Conc. Suolo fg. 28 - p.lla 425/h mq. 98 con accesso dal civ. 5/a  di viale Salandra"/>
        <s v="Conc. Suolo fg. 28 - p.lla 419/b mq. 35 con accesso dal civ. 5/d di viale Salandra"/>
        <s v="Suolo fg. 28 - p.lla 423/f mq. 92 con accesso dal civ. 5/b di V.le Salandra"/>
        <s v="Suolo fg. 28 - p.lla 426/i mq. 62 con accesso dal civ. 7/a di V.le Salandra"/>
        <s v="Suolo fg. 28-p.lla 418 sub a mq. 82"/>
        <s v="Suolo fg. 28-p.lla 420 sub c mq. 33"/>
        <s v="Suolo fg. 28-p.lla 421 sub d mq. 81"/>
        <s v="Suolo fg. 28-p.lla 422 sub e mq. 77"/>
        <s v="Suolo fg. 28-p.lla 424 sub g mq. 91"/>
        <s v="Conc. Suolo fg. 28-p.lla 427 sub l mq. 102"/>
        <s v="distributore carburanti  L.mare Perotti angolo Piazza Gramsci"/>
        <s v="suolo comunale sito a Bari-Torre a Mare in Via dello Scamuso, contraddistinto in catasto alla Sez. Torre a Mare fg. 7- p.lla 251"/>
        <s v="Loc.p.t.Centro Direzionale Japigia"/>
        <s v="Locali nell'ambito dell'immobile denominato “Centro Servizi alla Residenza “Via Omodeo, n.7"/>
        <s v="Loc.Ex Sc.Media A. Moro Bari-S.Spirito Località S.Pio"/>
        <s v="Centro Civico c/o Direz.S.Paolo-Via Cacudi 31"/>
        <s v="Loc. 2° p. Centro Direzionale Japigia -servizi sanitari (riabilitazione, poliambulatori, uffici front-line, CUP,esenzione ticket, protesi, anagrafe sanitaria,ecc.) ufficio vaccinazioni, consultorio (inaugurazione) (dal 19/05/2009)"/>
        <s v="Ex Mercato coperto di Via Don Gnocchi -Bari-Q.S.Paolo                   '- P.ta 1157219 - Fg. 10-p.lla 555-Sub 1;                                  '- P.ta 1157219 - Fg. 10-p.lla 555-Sub 2"/>
        <s v="Chiosco-Bar P.S.Rita -Carbonara   Fg. 2- p.lla 674"/>
        <s v="Chiosco-Rivendita Giornali P.S.Rita -Carbonara Fg. 2 – p.lla 672"/>
        <s v="Chiosco-Bar P.Umberto I-Carbonara"/>
        <s v="Chiosco Edicola P.Umberto I-Carbonara"/>
        <s v="Chiosco-Bar P.Umberto I- Carbonara"/>
        <s v="Loc.Via Garruba, 206"/>
        <s v="Loc.Via Garruba, 204"/>
        <s v="Loc. Locale Via Ferrara, 3 - Tabacchi -"/>
        <s v="Loc. Locale Via Abruzzi, 2"/>
        <s v="Loc. Locale Via Abruzzi, 4 - Enoteca-caffetteria"/>
        <s v="Loc. Locale Via Abruzzi, 6"/>
        <s v="Loc. locale Via Abruzzi, 8 - Circolo sportivo -"/>
        <s v="Loc. locale Via Abruzzi, 10"/>
        <s v="Loc. locale Via Abruzzi, 12"/>
        <s v="Loc. Locale Via Abruzzi, 14 -Pizzeria da asporto"/>
        <s v="Loc. Locale Via Abruzzi, 16"/>
        <s v="Loc. Locale via Trani, 1 -Parrucchiere-"/>
        <s v="Loc. Locali Via Trani, nn. 3-5 Pizzeria da asporto-"/>
        <s v="Loc. Locale Via Trani, 7 -Circolo ricreativo -"/>
        <s v="Loc. locale Via Trani, 9 - Vendita frutta e verdura -"/>
        <s v="Loc. Locale Via Trani, 11 - Vendita carne equina - LIBERO"/>
        <s v="Loc. Via Trani, nn.13-15-17-19 - Generi alimentari civv. 13-15 -"/>
        <s v="Loc. Locale Via Trani, 21 -Macelleria -"/>
        <s v="Locale Bar Via Ferrara, 1 p.t. e deposito 1°p."/>
        <s v="Loc. Locale Via Ferrara, 5 - Alimentari -"/>
        <s v="Loc. Locale Via Ferrara, 7 - Deposito farmacia -"/>
        <s v="Loc. Locale Via Lazio, 5"/>
        <s v="Sede Associazione"/>
        <s v="Loc.Via Napoli, 333/F - Asilo nido ora Sezione d'infanzia"/>
        <s v="Loc.Lung.re I. Augusto, 20 - Deposito pescato"/>
        <s v="Loc. Via Napoli, 334/A -Salumeria"/>
        <s v="Loc. C.so V. Emanuele 84/A -Rivendita tabacchi"/>
        <s v="Chiosco Rivendita tabacchi - P.zza Moro"/>
        <s v="Chiosco Bar all'interno giardini P.zza Garibaldi"/>
        <s v="Loc. Piazzale G. Alberto Pugliese - Deposito"/>
        <s v="Loc. Immobile ex Goccia del Latte all'interno dei giardini  P.zza Umberto I"/>
        <s v="Chiosco Edicola - Piazza della Torre-Torre a Mare"/>
        <s v="Chiosco Bar - Piazza della Torre-Torre a Mare"/>
        <s v="Pineta san Francesco - lato nord - Birreria - paninoteca-rosticceria"/>
        <s v="Bar Pineta san Francesco - lato sud"/>
        <s v="Loc. Bar c/o Palazzo di Città ex cassa economato"/>
        <s v="Loc. Via Napoli, 279"/>
        <s v="Ex casotto daziario Estr.Capruzzi, 23"/>
        <s v="Loc.P.zza Vitt. Emanuele, 2 -Loseto"/>
        <s v="Locali c/o Centro Sociale Enziteto                                          Fg. 8 - p.lla 148"/>
        <s v="Locale sito in Bari-Mungivacca"/>
        <s v="-Suolo destinato a verde pubblico -verde urbano e parco giochi -Fg.1-plle 283-284;                       Magazzino siti in Bari-S.Spirito-Catino-"/>
        <s v="Locale presso compendio Lascito Garofalo in Bari-Palese all’incrocio tra Via Amedeo di Savoia Duca d’Aosta e via Indipendenza civv. 11, 13 e 15 iscritto in catasto fabbricati al Fg. 1 – p.lla 754 – Z.C. 4 – Cat. A/4 – Cl. 6"/>
        <s v="Sala multimediale/emeroteca presso compendio Lascito Garofalo sito in Bari-Palese  all’incrocio tra Via Amedeo di Savoia Duca d’Aosta e via Indipendenza civv. 11, 13 e 15 iscritto in catasto fabbricati al Fg. 1 – p.lla 755 Sub 1 e 2 – Z.C. 4 – Cat. A/4 –"/>
        <s v="Locale/bar ed area pertinenziale ivi comprese le strutture adibite a bagni pubblici presso il parco di Largo 2 Giugno – Viale Luigi Einaudi, iscritto in catasto fabbricati al Fg. 115 – p.lla 64 - Sub 1"/>
        <s v="Locale presso il giardino “M.Campione” – Via N. Angelini ang. Via E.Caccuri, iscritto in catasto fabbricati al Fg. 47 – p.lla 1451 - Sub 1"/>
        <s v="Locale sito in Bari-Q.S.Paolo – Via Abruzzi, 10"/>
        <s v="Locale sito in Bari-Q.S.Paolo – Via Abruzzi, 2"/>
        <s v="Locali prospicienti cortile interno Ist. Ed. &quot;Giovanni XXIII&quot; Via Fornari, 8"/>
        <s v="Immobile Via Ferrara, 9-11-13-17-19 e Via Ravenna, 2-4-6-8-10-12-14 - destinato all'Ente Religioso Suore Missionarie della Carità Madre Teresa di Calcutta -COMODATO-"/>
        <s v="Immobile sito alla Via Barisano da Trani Sede Comunità Terapeutica o diurna per tossicodipendenti -COMODATO-"/>
        <s v="Locali siti al 1° piano Palazzina sita al Q.S.Paolo ex Scuola Media Statale &quot;DE FILIPPO&quot; Via V. Ricchioni - Sede operativa -COMODATO-"/>
        <s v="Loc.Plurifunzionale presso Complesso Bari Domani Via Modugno-Bari-Asse Modugno Carbonara"/>
        <s v="Locale all'interno comprensorio Bari-Domani                                                Strada provinciale 110 Modugno Carbonara n. 4 Bari  Sede operativa Associazione - COMODATO -"/>
        <s v="Locale all'interno comprensorio Bari-Domani                                                Strada provinciale 110 Modugno Carbonara n. 4 Bari - Sede operativa Associazione - COMODATO -"/>
        <s v="Immobili via Camillo Rosalba già I trav. Picone, iscritti in catasto:                             locale p.t. di vani 2 - Fg. 108- p.lla 48                                    locale p.t. di vani 4 – Fg. 48 -p.lla 48 Sub 1                          terreno"/>
        <s v="Locale Bari-San Pio Via della Lealtà n. 10 destinato a dispensario farmaceutico"/>
        <s v="Loc. Via Catino, 48 civ. 11/1 - Ambulatorio medico - Specialista Ostetricia-Ginecologia + Anestesia Rianimazione"/>
        <s v="Locale Catino-Enziteto  11/1 - Ambulatorio medico - Specialista Gastroenterologia"/>
        <s v="Locale Catino-Enziteto  26/2"/>
        <s v="n.2 loc.Catino-Enziteto 31/1-31/2"/>
        <s v="Locali Catino-Enziteto civ. 33/1  civ. 33/2"/>
        <s v="Loc.Via Catino, n.42/1 -Enziteto - Bar-gelateria-"/>
        <s v="Locale Catino-Enziteto  33/3"/>
        <s v="Locale Catino-Enziteto  44/1"/>
        <s v="Locale Catino-Enziteto  44/2"/>
        <s v="Locale Catino-Enziteto  45/3"/>
        <s v="Locale Catino-Enziteto  54/1-54/2"/>
        <s v="Locale Catino-Enziteto 54/3"/>
        <s v="Loc. n.4 Loc.Enziteto 45/1/2-55/3/4 - Supermercato -"/>
        <s v="Loc. 11/1 c/o Centro Sociale Enziteto - Ambulatorio Pediatrico"/>
        <s v="Loc.Ex Centro Sociale di Enziteto - Sede Associazione socio-culturale -"/>
        <s v="Loc. P.zza Galleria Commerciale lato sud - Località San Pio fg. 8-p.lla 177"/>
        <s v="Loc.Piazzetta Eleonora 2 - Località San Pio fg. 8-p.lla 149-sub 3"/>
        <s v="Locazione immobile Via Catino"/>
        <s v="Suolo mq 3291 fg. 39-p.lla 1455 Viale De Laurentis ang III Mediana bis per Stazione di Servizio PEEP Poggiofranco"/>
        <s v="Conc. Suolo via Caldarola 44 mq 1000 (900+100) fg. 42 p.lle 893-895-897 per stazione di servizio fg 42 p.lle 894- 896 mq. 5000X realizzazione verde attrezzato"/>
        <s v="Conc.Suolo Asse Nord/Sud          Fg47 p.lle 931-958-961-934-937-614-929-174(parte)"/>
        <s v="Suolo Via G.d'Annunzio -Palese"/>
        <s v="Suolo Via Napoli fg.8-p.lla 848 mq.  25"/>
        <s v="Suolo stradale prospiciente fg. 18-p.lla922 in posizione traslata rispetto alla p.lla 625 - Viale Europa"/>
        <s v="Conc.Suolo Via Napoli, 363"/>
        <s v="Suolo Asse Est-Ovest fg.58-p.lla 1515 (parte) mq.172"/>
        <s v="Concessione area comunale c/o Piscine comunali"/>
        <s v="Conc immobile via Crispi, 192/H"/>
        <s v="Loc. via Napoli, 277"/>
        <s v="Unità immobiliare sita alla Via Viterbo, 6"/>
        <s v="Suolo Via Caldarola ang. Apulia"/>
        <s v="Immobile Via Devitofrancesco - Caserma VV.F. - Carrassi"/>
        <s v="Suoli fg. 50 - p.lla 731 di mq. 6518"/>
        <s v="Immobile Via Santa Teresa della Donne 8 Bari"/>
        <s v="Concessione Suolo - Fg. 53 - p.lla 461 mq 9100 e parte sede stradale Via Giovanni Gentile Bari ml 405,00"/>
        <s v="Immobile di mq. 400 destinato a mercato coperto sito in Bari-S. Spirito al Quartiere Enziteto"/>
        <s v="Parte Ex Mattatoio Comunale Via P.Oreste, 43"/>
        <s v="giardino Mimmo Bucci"/>
        <s v="Comodato"/>
        <s v=" Via Cotugno, 41"/>
        <s v="via Dieta di Bari iscritto in catasto fabbricati del Comune di Bari al fg. 97 – p.lla 670 – sub 17 e sub 15"/>
        <s v="Viale Lazio, 8 (ex scuola LOPOPOLO"/>
        <s v="Strada S. Chiara, 14"/>
        <s v="Strada S. Chiara, 15 P.T."/>
        <s v="Strada S. Chiara, 15 P.1°"/>
        <s v="Strada S. Chiara, 15 P.2°"/>
        <s v="Strada S. Chiara, 18 P.T."/>
        <s v="Strada S. Chiara, 21/BIS P.1°e P.2"/>
        <s v="Vico S. Agostino - Vico Corsioli, 1 P.T."/>
        <s v="Vico S. Agostino - Vico Corsioli, 1 P.1"/>
        <s v="Vico S. Agostino - Vico Corsioli, 1 P.2"/>
        <s v="Vico S. Agostino - Vico Corsioli, 1 P.3"/>
        <s v="App. Via Argentina, 51 (TA)"/>
        <s v="App. Via F. Crispi, 56 P.3 (TA)"/>
        <s v="App. Via Cataldo Nitti, 64 P.3 (TA)"/>
        <s v="App.Via Taranto, 11 dx"/>
        <s v="App.Via Taranto, 11 sx"/>
        <s v="Via Taranto, 13"/>
        <s v="Appartamento Via T. Fiore, 16"/>
        <s v="App. sede Associazione-Via Putignani, 67  1° piano - Bari"/>
        <s v="Immobile sito alla Via Umberto I (Via per Bitonto) n. 79 ang Via Sardegna Bari-S.Spirito"/>
        <s v="Vicolo Carmine, 13 Fg. 91 - p.lla 60- Sub 1-2;                                                 P.zza S. Pietro, 22 -Fg. 89- p.lla 158 Sub 1-20       - emergenza abitativa-"/>
        <s v="Concessione in uso gratuito locale comunale Piazza San Pietro, 22 - Bari          iscritto in catasto al fg. 89 - p.lla 158 - sub 11"/>
        <s v="App. Via San Totaro, 10/Vico del Lauro, 15"/>
        <s v="App.Via Crispi, 82"/>
        <s v="App.Via Abate Gimma,254"/>
        <s v="App.Via  Grimaldi, 15"/>
        <s v="VIA POLA pal. C p. 2° int. Sx (SCH. N. 767)"/>
        <s v="Strada detta della Marina, 104"/>
        <s v="Via Davide Lopez, 16"/>
        <s v="Via Davide Lopez, 24"/>
        <s v="Via F. Crispi, 98"/>
        <s v="Strada Amenduni, 16,17"/>
        <s v="Piazza San Pietro, 29"/>
        <s v="TRAVERSA PIAZZALE PUGLIESE N.1"/>
        <s v="VIA CONTE GIUSSO, 19, INT. 10 (SCH. N. 782)"/>
        <s v="Via Olbia, 27 fg 17 p.lla 1198 sub 61 e 107"/>
        <s v="Via della Lealtà 30/1 Quartiere San Pio"/>
        <s v="via Libertà n. 55"/>
        <s v="VIA QUASIMODO, 61 int. 11 p. 5°"/>
        <s v="VIA DELLA COSTITUENTE N.19/E scala D - 3° p. - int. 5"/>
        <s v="VIA DEL CORE , 13 P.1"/>
        <s v="VIA P. RAVANAS N.173 ANG. VIA PRINCIPE AMEDEO N.373"/>
        <s v="VIA P. RAVANAS N.173 PIANO SECONDO"/>
        <s v="Piazzale Pugliese n. 8"/>
        <s v="Appartamento Via Ravanas, 302"/>
        <s v="VIA PIETRO RAVANAS N.32 (SCH. N. 766) fg 87- p.lla 314 - sub 1 e 2"/>
        <s v="VIA BOVIO, 73 P.1"/>
        <s v="LUNGOMARE IX MAGGIO N. 8 fg 8  p.lla 1025 sub 9"/>
        <s v="VIA TREVISANI, 297 appartamento n.3 vani + locale (già fg. 95, p.lla 294, sub 9, S1)"/>
        <s v="VIA CRISPI, 48 4° P."/>
        <s v="App.Via Ravanas, 302 p.2 int.5"/>
        <s v="App.V.G.Petroni, 104 Pal. N int.8"/>
        <s v="App.V.G. Petroni, 104 Pal. A int.7"/>
        <s v="App.V.G. Petroni, 104 Pal. B/2"/>
        <s v="App.V.G. Petroni, 104 Pal.G int.2"/>
        <s v="App.V.G. Petroni, 104 pal.F int.7"/>
        <s v="App.V.G. Petroni, 104 Pal.M int.3"/>
        <s v="App.V.G. Petroni, 104 Pal.M int.2"/>
        <s v="App.Via Napoli, 334 pal. H int. 5"/>
        <s v="App.Via Napoli, 334 pal. E int. 6"/>
        <s v="App. Via Napoli, 334 pal. I int. 5"/>
        <s v="App.Via Napoli, 334 pal. E int. 8"/>
        <s v="App. Via Napoli, 334 pal. M/2"/>
        <s v="App. Via Napoli, 334 pal. L int. 3"/>
        <s v="Loc. Vano Via Arco S. Pietro, 13"/>
        <s v="Loc. Vano Corte Azzareo"/>
        <s v="Vano V.S.Teresa delle Donne,10"/>
        <s v="Loc. Vano Corte Azzareo, 6"/>
        <s v="VIA PRINCIPE AMEDEO, 508/A  (SCH. N. 672)"/>
        <s v="PIAZZA SAN PIETRO, 3 e 4  (SCH. N. 740)"/>
        <s v="PIAZZA SAN PIETRO, 5  e 5bis (SCH. N. 740)"/>
        <s v="Largo Ospedale Civile, 13/14"/>
      </sharedItems>
    </cacheField>
    <cacheField name="mensile con IVA se dovuta" numFmtId="0">
      <sharedItems containsString="0" containsBlank="1" containsNumber="1" minValue="0" maxValue="2402.6648842358682" count="88">
        <m/>
        <n v="0"/>
        <n v="25"/>
        <n v="200.10763304650808"/>
        <n v="153.28049364107036"/>
        <n v="250.82075679777503"/>
        <n v="522.54152993172011"/>
        <n v="42.632743603589432"/>
        <n v="8.9233714607946997"/>
        <n v="560.12660603847769"/>
        <n v="201.01230665082755"/>
        <n v="264.61702926365808"/>
        <n v="321.57166666666666"/>
        <n v="201.13567123323628"/>
        <n v="302.21238575228318"/>
        <n v="982.96899262136606"/>
        <n v="375.65543381209619"/>
        <n v="642.52386670468752"/>
        <n v="446.25081609467253"/>
        <n v="1848.4126597360457"/>
        <n v="500.70599884562881"/>
        <n v="102.04307041457166"/>
        <n v="54.518270027681183"/>
        <n v="134.55991826076234"/>
        <n v="123.49822737157479"/>
        <n v="725.0162209031696"/>
        <n v="647.18211377130444"/>
        <n v="285.09554994326976"/>
        <n v="166.02816715649126"/>
        <n v="136.62627501608475"/>
        <n v="153.79451273443499"/>
        <n v="796.72959471381239"/>
        <n v="148.53777653836116"/>
        <n v="2.211995498442004"/>
        <n v="659.08556189286742"/>
        <n v="411.54424691075297"/>
        <n v="2160.4220609341705"/>
        <n v="393.89340899999996"/>
        <n v="253.97683403102886"/>
        <n v="189.15902635785997"/>
        <n v="38.191618636926641"/>
        <n v="26.605628272507712"/>
        <n v="73.319683477405206"/>
        <n v="180.60574864428722"/>
        <n v="99.205685019203713"/>
        <n v="46.631812149959394"/>
        <n v="257.34680000000003"/>
        <n v="1483.82988"/>
        <n v="2402.6648842358682"/>
        <n v="75.066491696353154"/>
        <n v="22.751341770768473"/>
        <n v="31.875180677975127"/>
        <n v="818.32799165816607"/>
        <n v="91.061052484855125"/>
        <n v="13.379917000258445"/>
        <n v="1628.4373320325415"/>
        <n v="638.23694746603485"/>
        <n v="123.75523691825659"/>
        <n v="1789.0537348343917"/>
        <n v="1065.9727958177427"/>
        <n v="351.78353041779428"/>
        <n v="842.32822848611011"/>
        <n v="502.242996715289"/>
        <n v="522.55650000000003"/>
        <n v="563.96533333333298"/>
        <n v="118.03022919187499"/>
        <n v="70.122484716682777"/>
        <n v="37.869999999999997"/>
        <n v="42.82"/>
        <n v="30.429930327134002"/>
        <n v="59.749579412602309"/>
        <n v="95.062691126691917"/>
        <n v="301.2665906204939"/>
        <n v="250.82075679777543"/>
        <n v="302.61332064510691"/>
        <n v="303.07593782913426"/>
        <n v="94.569232797062725"/>
        <n v="69.82435364253179"/>
        <n v="191.20482234944771"/>
        <n v="154.19544762725772"/>
        <n v="187.39080067668871"/>
        <n v="349.17317012199538"/>
        <n v="69.115007293689828"/>
        <n v="253.14412309977959"/>
        <n v="56.778549052959825"/>
        <n v="13.313094518121126"/>
        <n v="98.239329123679894"/>
        <n v="109.58887070515151"/>
      </sharedItems>
    </cacheField>
    <cacheField name="annuale imponibile 2020" numFmtId="0">
      <sharedItems containsSemiMixedTypes="0" containsString="0" containsNumber="1" minValue="0" maxValue="70246.058478075996" count="165">
        <n v="4.1900000000000004"/>
        <n v="21.07095638305"/>
        <n v="10.530376265039999"/>
        <n v="44.794914538299999"/>
        <n v="23.183153947840001"/>
        <n v="13.265008861"/>
        <n v="5.89782701666"/>
        <n v="22.387253416179998"/>
        <n v="52.692696737079999"/>
        <n v="2.1019937118200001"/>
        <n v="0.52039650146999994"/>
        <n v="2.6325940662599998"/>
        <n v="425.79658058513002"/>
        <n v="43.917383182880002"/>
        <n v="10.20385297"/>
        <n v="192.03651289539999"/>
        <n v="372.44063340500003"/>
        <n v="156.26180438258001"/>
        <n v="52.6920276319672"/>
        <n v="0.53060035443999998"/>
        <n v="20.744433088009998"/>
        <n v="13.17317418427"/>
        <n v="5.2651881325199996"/>
        <n v="21.081160236020001"/>
        <n v="0"/>
        <n v="1346.90859204"/>
        <n v="1889.18215427768"/>
        <n v="10.00997976357"/>
        <n v="2331.3661227326302"/>
        <n v="10060"/>
        <n v="10000"/>
        <n v="15898.1800304198"/>
        <n v="15958.6754964296"/>
        <n v="15401.9884064048"/>
        <n v="5747.4791999999998"/>
        <n v="6819"/>
        <n v="300"/>
        <n v="448.6634150909"/>
        <n v="101.05895981488"/>
        <n v="373.83856126188999"/>
        <n v="423.75580999112998"/>
        <n v="7989.2087213912"/>
        <n v="373.56305723169999"/>
        <n v="1004.6713634261999"/>
        <n v="11.98952723975"/>
        <n v="374.11406529208"/>
        <n v="322.02339588023"/>
        <n v="3345.54747712687"/>
        <n v="375.51199314897002"/>
        <n v="373.27734934853999"/>
        <n v="486.23400172644"/>
        <n v="889.01069001124995"/>
        <n v="2916.03"/>
        <n v="605.83336238780998"/>
        <n v="1105.70991553514"/>
        <n v="211.68913371561999"/>
        <n v="31.621740354029999"/>
        <n v="52.70290059005"/>
        <n v="3693.5192711098098"/>
        <n v="857.45017277503996"/>
        <n v="618.38410154091002"/>
        <n v="589.58882845956998"/>
        <n v="1262.1757969771199"/>
        <n v="131.03787984074"/>
        <n v="2561.4323956472199"/>
        <n v="648.11812909548996"/>
        <n v="24539.327638376799"/>
        <n v="416.11312411659998"/>
        <n v="139.30300074644001"/>
        <n v="3963.3295513425501"/>
        <n v="1020.385297"/>
        <n v="1814.1532233892699"/>
        <n v="11909.457605494399"/>
        <n v="1205.3403359342201"/>
        <n v="451.36743612794999"/>
        <n v="161.20046922006"/>
        <n v="2041.6769999999999"/>
        <n v="3669.09"/>
        <n v="6121.8219970574401"/>
        <n v="26548.915257700399"/>
        <n v="2047.3010599008001"/>
        <n v="51486.438054378501"/>
        <n v="70246.058478075996"/>
        <n v="1953.61965305951"/>
        <n v="1496.4535847478701"/>
        <n v="2448.7239812661601"/>
        <n v="5101.4915666766801"/>
        <n v="416.21683540908202"/>
        <n v="106.28333253552"/>
        <n v="5468.4288105290098"/>
        <n v="1962.45184054829"/>
        <n v="2583.41484047016"/>
        <n v="3163"/>
        <n v="1963.6562297513201"/>
        <n v="2950.4524500894099"/>
        <n v="9596.5731696346193"/>
        <n v="3667.4654889518401"/>
        <n v="6272.8604323770496"/>
        <n v="4356.6772103779604"/>
        <n v="18045.764891862302"/>
        <n v="5963.7439068461999"/>
        <n v="1215.40133496264"/>
        <n v="532.25337862113997"/>
        <n v="1313.6875231901299"/>
        <n v="1205.6939579863299"/>
        <n v="7078.2204375690799"/>
        <n v="3839.8938765170101"/>
        <n v="2783.34344817088"/>
        <n v="1977.506705586"/>
        <n v="1627.3104716555999"/>
        <n v="1501.47187309378"/>
        <n v="7778.34693614754"/>
        <n v="1450.15117639046"/>
        <n v="26.346348368539999"/>
        <n v="6434.5496828819996"/>
        <n v="4017.8423812626902"/>
        <n v="21091.8640777855"/>
        <n v="3845.52"/>
        <n v="2479.5362717100002"/>
        <n v="2253.0107357759998"/>
        <n v="372.85882410049197"/>
        <n v="259.74660478386897"/>
        <n v="715.80864965940896"/>
        <n v="1763.2257932160001"/>
        <n v="968.52965075901602"/>
        <n v="555.41612486303995"/>
        <n v="2531.2800000000002"/>
        <n v="14486.4"/>
        <n v="23456.843030411601"/>
        <n v="732.86246622156602"/>
        <n v="222.11780600351599"/>
        <n v="311.19242414327101"/>
        <n v="889.01487191820502"/>
        <n v="130.62604564381999"/>
        <n v="6231.0079075722397"/>
        <n v="1208.20310215928"/>
        <n v="17466.2529536775"/>
        <n v="10406.9263717308"/>
        <n v="4189.9775335121903"/>
        <n v="8223.5192953124697"/>
        <n v="5990.9701397449999"/>
        <n v="1405.819107"/>
        <n v="835.20577330044"/>
        <n v="451.09193209775998"/>
        <n v="509.98857144060003"/>
        <n v="75"/>
        <n v="362.44085749440001"/>
        <n v="711.65752153968003"/>
        <n v="1132.2603409630799"/>
        <n v="3588.2869354302002"/>
        <n v="2987.4432571447201"/>
        <n v="3604.3273922990402"/>
        <n v="3609.8374729028401"/>
        <n v="1126.38292165236"/>
        <n v="831.65483246687995"/>
        <n v="2277.3775366683599"/>
        <n v="1836.5710883643601"/>
        <n v="2231.9499832459201"/>
        <n v="4158.8863935126001"/>
        <n v="823.20604220771997"/>
        <n v="3015.11610639936"/>
        <n v="676.27055943972005"/>
        <n v="158.5678751538"/>
        <n v="1170.0962277758399"/>
        <n v="1305.2768719224"/>
      </sharedItems>
    </cacheField>
    <cacheField name="aggiornamento 2020 se dovuto" numFmtId="0">
      <sharedItems containsSemiMixedTypes="0" containsString="0" containsNumber="1" minValue="0" maxValue="526.84543858556992" count="162">
        <n v="0.31425000000000003"/>
        <n v="1.5803217287287499"/>
        <n v="0.7897782198779999"/>
        <n v="3.3596185903725"/>
        <n v="1.738736546088"/>
        <n v="0.99487566457499998"/>
        <n v="0.4423370262495"/>
        <n v="1.6790440062134999"/>
        <n v="3.9519522552809998"/>
        <n v="0.15764952838650001"/>
        <n v="3.9029737610249991E-2"/>
        <n v="0.19744455496949997"/>
        <n v="31.93474354388475"/>
        <n v="3.293803738716"/>
        <n v="0.76528897274999996"/>
        <n v="14.402738467154999"/>
        <n v="27.933047505375001"/>
        <n v="11.719635328693501"/>
        <n v="3.95190207239754"/>
        <n v="3.9795026583E-2"/>
        <n v="1.5558324816007498"/>
        <n v="0.98798806382024995"/>
        <n v="0.39488910993899995"/>
        <n v="1.5810870177015"/>
        <n v="0"/>
        <n v="101.01814440299999"/>
        <n v="141.68866157082599"/>
        <n v="0.75074848226774993"/>
        <n v="174.85245920494725"/>
        <n v="75.45"/>
        <n v="75"/>
        <n v="119.2363502281485"/>
        <n v="119.69006622322199"/>
        <n v="115.51491304803599"/>
        <n v="43.106093999999999"/>
        <n v="51.142499999999998"/>
        <n v="3.3649756131817501"/>
        <n v="0.75794219861159995"/>
        <n v="2.803789209464175"/>
        <n v="2.7933047505375002"/>
        <n v="3.1781685749334749"/>
        <n v="59.919065410434001"/>
        <n v="2.8017229292377497"/>
        <n v="7.5350352256964994"/>
        <n v="8.9921454298124995E-2"/>
        <n v="2.8058554896905998"/>
        <n v="2.4151754691017251"/>
        <n v="25.091606078451523"/>
        <n v="2.8163399486172751"/>
        <n v="2.79958012011405"/>
        <n v="3.6467550129483"/>
        <n v="6.6675801750843746"/>
        <n v="21.870225000000001"/>
        <n v="4.5437502179085749"/>
        <n v="8.2928243665135497"/>
        <n v="1.5876685028671498"/>
        <n v="0.23716305265522497"/>
        <n v="0.39527175442537499"/>
        <n v="27.701394533323572"/>
        <n v="6.4308762958127996"/>
        <n v="4.6378807615568247"/>
        <n v="4.4219162134467744"/>
        <n v="9.4663184773283984"/>
        <n v="0.98278409880554995"/>
        <n v="19.210742967354147"/>
        <n v="4.8608859682161745"/>
        <n v="184.04495728782598"/>
        <n v="3.1208484308744997"/>
        <n v="1.0447725055982999"/>
        <n v="29.724971635069124"/>
        <n v="7.6528897274999999"/>
        <n v="13.606149175419525"/>
        <n v="89.320932041207996"/>
        <n v="9.0400525195066503"/>
        <n v="3.3852557709596249"/>
        <n v="1.20900351915045"/>
        <n v="15.312577499999998"/>
        <n v="27.518174999999999"/>
        <n v="45.9136649779308"/>
        <n v="199.11686443275298"/>
        <n v="15.354757949255999"/>
        <n v="386.14828540783873"/>
        <n v="526.84543858556992"/>
        <n v="14.652147397946324"/>
        <n v="11.223401885609025"/>
        <n v="18.365429859496199"/>
        <n v="38.261186750075098"/>
        <n v="3.1216262655681151"/>
        <n v="0.79712499401640002"/>
        <n v="41.013216078967574"/>
        <n v="14.718388804112173"/>
        <n v="19.375611303526199"/>
        <n v="14.727421723134901"/>
        <n v="22.128393375670573"/>
        <n v="71.974298772259644"/>
        <n v="27.505991167138799"/>
        <n v="47.046453242827873"/>
        <n v="32.675079077834702"/>
        <n v="135.34323668896727"/>
        <n v="44.728079301346497"/>
        <n v="9.115510012219799"/>
        <n v="3.9919003396585495"/>
        <n v="9.8526564239259748"/>
        <n v="9.0427046848974744"/>
        <n v="53.0866532817681"/>
        <n v="28.799204073877576"/>
        <n v="20.875075861281598"/>
        <n v="14.831300291894999"/>
        <n v="12.204828537416999"/>
        <n v="11.261039048203349"/>
        <n v="58.337602021106548"/>
        <n v="10.87613382292845"/>
        <n v="0.19759761276405"/>
        <n v="48.259122621614992"/>
        <n v="30.133817859470174"/>
        <n v="158.18898058339124"/>
        <n v="28.8414"/>
        <n v="18.596522037825"/>
        <n v="16.897580518319998"/>
        <n v="2.7964411807536895"/>
        <n v="1.9480995358790172"/>
        <n v="5.3685648724455666"/>
        <n v="13.224193449119999"/>
        <n v="7.2639723806926195"/>
        <n v="4.1656209364727994"/>
        <n v="108.648"/>
        <n v="175.926322728087"/>
        <n v="5.4964684966617448"/>
        <n v="1.6658835450263698"/>
        <n v="2.3339431810745324"/>
        <n v="6.6676115393865372"/>
        <n v="0.97969534232864985"/>
        <n v="46.732559306791799"/>
        <n v="9.0615232661945999"/>
        <n v="130.99689715258125"/>
        <n v="78.051947787981007"/>
        <n v="31.424831501341426"/>
        <n v="61.676394714843518"/>
        <n v="35.945820838469999"/>
        <n v="10.5436433025"/>
        <n v="6.2640432997532995"/>
        <n v="3.3831894907331996"/>
        <n v="3.8249142858045002"/>
        <n v="2.7183064312080001"/>
        <n v="5.3374314115476"/>
        <n v="8.4919525572230992"/>
        <n v="26.912152015726502"/>
        <n v="22.405824428585401"/>
        <n v="27.032455442242799"/>
        <n v="27.073781046771298"/>
        <n v="8.4478719123926993"/>
        <n v="6.2374112435015991"/>
        <n v="17.080331525012699"/>
        <n v="13.774283162732701"/>
        <n v="16.7396248743444"/>
        <n v="31.1916479513445"/>
        <n v="6.1740453165578995"/>
        <n v="22.613370797995199"/>
        <n v="5.0720291957979002"/>
        <n v="1.1892590636534999"/>
        <n v="8.7757217083187982"/>
        <n v="9.7895765394180003"/>
      </sharedItems>
    </cacheField>
    <cacheField name="annuale imponibile" numFmtId="0">
      <sharedItems containsSemiMixedTypes="0" containsString="0" containsNumber="1" minValue="0" maxValue="70772.903916661569" count="168">
        <n v="4.5042500000000008"/>
        <n v="22.651278111778751"/>
        <n v="11.320154484918"/>
        <n v="48.154533128672497"/>
        <n v="24.921890493928"/>
        <n v="14.259884525575"/>
        <n v="6.3401640429094996"/>
        <n v="24.066297422393497"/>
        <n v="56.644648992360999"/>
        <n v="2.2596432402065001"/>
        <n v="0.55942623908024991"/>
        <n v="2.8300386212294999"/>
        <n v="457.73132412901475"/>
        <n v="47.211186921596003"/>
        <n v="10.969141942749999"/>
        <n v="206.43925136255498"/>
        <n v="400.37368091037501"/>
        <n v="167.98143971127351"/>
        <n v="56.643929704364737"/>
        <n v="0.57039538102300003"/>
        <n v="22.300265569610747"/>
        <n v="14.16116224809025"/>
        <n v="5.6600772424589998"/>
        <n v="22.6622472537215"/>
        <n v="0"/>
        <n v="1447.926736443"/>
        <n v="2030.870815848506"/>
        <n v="10.76072824583775"/>
        <n v="2506.2185819375773"/>
        <n v="10135.450000000001"/>
        <n v="10075"/>
        <n v="16017.416380647948"/>
        <n v="16078.365562652822"/>
        <n v="15517.503319452837"/>
        <n v="5790.5852939999995"/>
        <n v="6870.1424999999999"/>
        <n v="300"/>
        <n v="452.02839070408174"/>
        <n v="101.8169020134916"/>
        <n v="376.64235047135418"/>
        <n v="375.23393815553754"/>
        <n v="426.93397856606344"/>
        <n v="8049.1277868016341"/>
        <n v="376.36478016093776"/>
        <n v="1012.2063986518964"/>
        <n v="12.079448694048125"/>
        <n v="376.9199207817706"/>
        <n v="324.43857134933171"/>
        <n v="3370.6390832053216"/>
        <n v="378.32833309758729"/>
        <n v="376.07692946865404"/>
        <n v="489.88075673938829"/>
        <n v="895.67827018633432"/>
        <n v="2937.9002250000003"/>
        <n v="610.37711260571859"/>
        <n v="1114.0027399016535"/>
        <n v="213.27680221848715"/>
        <n v="31.858903406685226"/>
        <n v="53.098172344475373"/>
        <n v="3721.2206656431335"/>
        <n v="863.88104907085278"/>
        <n v="623.02198230246688"/>
        <n v="594.0107446730168"/>
        <n v="1271.6421154544482"/>
        <n v="132.02066393954556"/>
        <n v="2580.6431386145741"/>
        <n v="652.97901506370613"/>
        <n v="24723.372595664623"/>
        <n v="419.23397254747448"/>
        <n v="140.34777325203831"/>
        <n v="3993.0545229776194"/>
        <n v="1028.0381867275"/>
        <n v="1827.7593725646893"/>
        <n v="11998.778537535607"/>
        <n v="1214.3803884537267"/>
        <n v="454.75269189890963"/>
        <n v="162.40947273921046"/>
        <n v="2056.9895775"/>
        <n v="3696.6081750000003"/>
        <n v="6167.7356620353712"/>
        <n v="26748.032122133151"/>
        <n v="2062.6558178500559"/>
        <n v="51872.586339786343"/>
        <n v="70772.903916661569"/>
        <n v="1968.2718004574563"/>
        <n v="1507.6769866334791"/>
        <n v="2467.0894111256562"/>
        <n v="5139.7527534267556"/>
        <n v="419.33846167465015"/>
        <n v="107.0804575295364"/>
        <n v="5509.4420266079769"/>
        <n v="1977.1702293524022"/>
        <n v="2602.7904517736861"/>
        <n v="3163"/>
        <n v="1978.3836514744551"/>
        <n v="2972.5808434650803"/>
        <n v="9668.5474684068795"/>
        <n v="3694.9714801189789"/>
        <n v="6319.9068856198774"/>
        <n v="4389.3522894557955"/>
        <n v="18181.10812855127"/>
        <n v="6008.471986147546"/>
        <n v="1224.5168449748599"/>
        <n v="536.24527896079849"/>
        <n v="1323.5401796140559"/>
        <n v="1214.7366626712274"/>
        <n v="7131.307090850848"/>
        <n v="3868.6930805908878"/>
        <n v="2804.2185240321614"/>
        <n v="1992.3380058778951"/>
        <n v="1639.5153001930169"/>
        <n v="1512.7329121419834"/>
        <n v="7836.6845381686462"/>
        <n v="1461.0273102133885"/>
        <n v="26.543945981304049"/>
        <n v="6482.8088055036142"/>
        <n v="4047.9761991221603"/>
        <n v="21250.053058368892"/>
        <n v="3874.3613999999998"/>
        <n v="2498.132793747825"/>
        <n v="2269.9083162943198"/>
        <n v="375.65526528124565"/>
        <n v="261.69470431974798"/>
        <n v="721.17721453185447"/>
        <n v="1776.4499866651202"/>
        <n v="975.79362313970864"/>
        <n v="559.58174579951276"/>
        <n v="2531.2800000000002"/>
        <n v="14595.047999999999"/>
        <n v="23632.769353139687"/>
        <n v="738.35893471822772"/>
        <n v="223.78368954854236"/>
        <n v="313.52636732434553"/>
        <n v="895.6824834575915"/>
        <n v="131.60574098614865"/>
        <n v="6277.7404668790314"/>
        <n v="1217.2646254254746"/>
        <n v="17597.249850830081"/>
        <n v="10484.978319518781"/>
        <n v="4221.4023650135314"/>
        <n v="8285.1956900273126"/>
        <n v="6026.9159605834702"/>
        <n v="5139.8999999999996"/>
        <n v="5547.2"/>
        <n v="1416.3627503025"/>
        <n v="841.46981660019333"/>
        <n v="454.47512158849315"/>
        <n v="513.81348572640456"/>
        <n v="75"/>
        <n v="365.15916392560803"/>
        <n v="716.99495295122767"/>
        <n v="1140.7522935203031"/>
        <n v="3615.1990874459266"/>
        <n v="3009.8490815733053"/>
        <n v="3631.3598477412829"/>
        <n v="3636.9112539496114"/>
        <n v="1134.8307935647526"/>
        <n v="837.89224371038154"/>
        <n v="2294.4578681933726"/>
        <n v="1850.3453715270928"/>
        <n v="2248.6896081202644"/>
        <n v="4190.0780414639448"/>
        <n v="829.38008752427788"/>
        <n v="3037.7294771973552"/>
        <n v="681.34258863551793"/>
        <n v="159.75713421745351"/>
        <n v="1178.8719494841587"/>
        <n v="1315.066448461818"/>
      </sharedItems>
    </cacheField>
    <cacheField name="iva 22%" numFmtId="0">
      <sharedItems containsString="0" containsBlank="1" containsNumber="1" minValue="0" maxValue="5439.1419710462169" count="88">
        <n v="0"/>
        <n v="39.950000000000003"/>
        <n v="88.08"/>
        <n v="12.461664534960242"/>
        <n v="0.12548698382506002"/>
        <n v="4.9060584253143649"/>
        <n v="3.1154556945798548"/>
        <n v="1.24521699334098"/>
        <n v="4.9856943958187303"/>
        <n v="12.461822778319419"/>
        <n v="318.54388201746002"/>
        <n v="446.79157948667131"/>
        <n v="551.36808802626695"/>
        <n v="2229.799"/>
        <n v="2216.5"/>
        <n v="3523.8316037425489"/>
        <n v="3537.2404237836208"/>
        <n v="3413.8507302796243"/>
        <n v="82.551466394218266"/>
        <n v="1770.8081130963594"/>
        <n v="222.68540770341721"/>
        <n v="197.04921944099354"/>
        <n v="646.33804950000012"/>
        <n v="134.2829647732581"/>
        <n v="46.920896488067172"/>
        <n v="7.0089587494707493"/>
        <n v="11.681597915784582"/>
        <n v="190.0538307955876"/>
        <m/>
        <n v="279.76126539997864"/>
        <n v="29.044546066700022"/>
        <n v="567.74149049520634"/>
        <n v="5439.1419710462169"/>
        <n v="92.23147396044439"/>
        <n v="30.876510115448429"/>
        <n v="402.10706196423166"/>
        <n v="452.53770704999999"/>
        <n v="813.25379850000002"/>
        <n v="433.01979610064041"/>
        <n v="331.6889370593654"/>
        <n v="542.75967044764434"/>
        <n v="1130.7456057538861"/>
        <n v="92.254461568423039"/>
        <n v="1212.0772458537549"/>
        <n v="434.97745045752851"/>
        <n v="572.61389939021092"/>
        <n v="695.86"/>
        <n v="435.24440332438013"/>
        <n v="653.96778556231766"/>
        <n v="2127.0804430495136"/>
        <n v="812.89372562617541"/>
        <n v="1390.3795148363731"/>
        <n v="965.657503680275"/>
        <n v="3999.8437882812796"/>
        <n v="117.97396137137567"/>
        <n v="291.17883951509231"/>
        <n v="267.24206578767001"/>
        <n v="1568.8875599871865"/>
        <n v="3897.4922846647655"/>
        <n v="616.92807528707556"/>
        <n v="332.80124067123637"/>
        <n v="1724.0705983971022"/>
        <n v="321.42600824694546"/>
        <n v="1426.2179372107951"/>
        <n v="890.55476380687526"/>
        <n v="4675.0116728411567"/>
        <n v="852.35950800000001"/>
        <n v="549.58921462452145"/>
        <n v="82.644158361874048"/>
        <n v="57.572834950344557"/>
        <n v="158.65898719700797"/>
        <n v="390.81899706632646"/>
        <n v="214.67459709073592"/>
        <n v="556.88160000000005"/>
        <n v="3210.9105599999998"/>
        <n v="5199.2092576907316"/>
        <n v="162.4389656380101"/>
        <n v="49.232411700679322"/>
        <n v="68.975800811356024"/>
        <n v="197.05014636067014"/>
        <n v="28.953263016952704"/>
        <n v="1381.1029027133868"/>
        <n v="267.79821759360442"/>
        <n v="3871.3949671826181"/>
        <n v="2306.6952302941318"/>
        <n v="1822.7430518060087"/>
        <n v="1130.778"/>
        <n v="1220.384"/>
      </sharedItems>
    </cacheField>
    <cacheField name="totale" numFmtId="0">
      <sharedItems containsSemiMixedTypes="0" containsString="0" containsNumber="1" minValue="0" maxValue="70772.903916661569" count="173">
        <n v="4.5042500000000008"/>
        <n v="22.651278111778751"/>
        <n v="11.320154484918"/>
        <n v="48.154533128672497"/>
        <n v="24.921890493928"/>
        <n v="14.259884525575"/>
        <n v="6.3401640429094996"/>
        <n v="24.066297422393497"/>
        <n v="56.644648992360999"/>
        <n v="2.2596432402065001"/>
        <n v="0.55942623908024991"/>
        <n v="2.8300386212294999"/>
        <n v="457.73132412901475"/>
        <n v="47.211186921596003"/>
        <n v="10.969141942749999"/>
        <n v="206.43925136255498"/>
        <n v="440.323680910375"/>
        <n v="256.06143971127352"/>
        <n v="488.453680910375"/>
        <n v="69.105594239324972"/>
        <n v="0.6958823648480601"/>
        <n v="27.206323994925114"/>
        <n v="17.276617942670104"/>
        <n v="6.90529423579998"/>
        <n v="27.647941649540229"/>
        <n v="69.106471770680415"/>
        <n v="0"/>
        <n v="1766.4706184604599"/>
        <n v="2477.6623953351773"/>
        <n v="5.6600772424589998"/>
        <n v="10.76072824583775"/>
        <n v="22.6622472537215"/>
        <n v="3057.5866699638441"/>
        <n v="12365.249"/>
        <n v="12291.5"/>
        <n v="19541.247984390498"/>
        <n v="19615.605986436443"/>
        <n v="18931.354049732461"/>
        <n v="5790.5852939999995"/>
        <n v="6870.1424999999999"/>
        <n v="300"/>
        <n v="452.02839070408174"/>
        <n v="101.8169020134916"/>
        <n v="376.64235047135418"/>
        <n v="375.23393815553754"/>
        <n v="457.78540454975581"/>
        <n v="426.93397856606344"/>
        <n v="9819.9358998979933"/>
        <n v="376.36478016093776"/>
        <n v="1234.8918063553135"/>
        <n v="12.079448694048125"/>
        <n v="376.9199207817706"/>
        <n v="324.43857134933171"/>
        <n v="3370.6390832053216"/>
        <n v="378.32833309758729"/>
        <n v="376.07692946865404"/>
        <n v="489.88075673938829"/>
        <n v="1092.7274896273279"/>
        <n v="3584.2382745000004"/>
        <n v="744.66007737897667"/>
        <n v="1114.0027399016535"/>
        <n v="260.19769870655432"/>
        <n v="38.867862156155972"/>
        <n v="64.779770260259951"/>
        <n v="3721.2206656431335"/>
        <n v="1053.9348798664405"/>
        <n v="623.02198230246688"/>
        <n v="594.0107446730168"/>
        <n v="1551.4033808544268"/>
        <n v="161.06521000624559"/>
        <n v="3148.3846291097807"/>
        <n v="652.97901506370613"/>
        <n v="30162.514566710841"/>
        <n v="511.46544650791884"/>
        <n v="171.22428336748675"/>
        <n v="3993.0545229776194"/>
        <n v="1028.0381867275"/>
        <n v="2229.8664345289208"/>
        <n v="11998.778537535607"/>
        <n v="1214.3803884537267"/>
        <n v="454.75269189890963"/>
        <n v="162.40947273921046"/>
        <n v="2509.5272845499999"/>
        <n v="4509.8619735000002"/>
        <n v="6167.7356620353712"/>
        <n v="26748.032122133151"/>
        <n v="2062.6558178500559"/>
        <n v="51872.586339786343"/>
        <n v="70772.903916661569"/>
        <n v="2401.2915965580969"/>
        <n v="1839.3659236928445"/>
        <n v="3009.8490815733003"/>
        <n v="6270.4983591806413"/>
        <n v="511.59292324307319"/>
        <n v="107.0804575295364"/>
        <n v="6721.5192724617318"/>
        <n v="2412.1476798099307"/>
        <n v="3175.404351163897"/>
        <n v="3858.86"/>
        <n v="2413.6280547988354"/>
        <n v="3626.548629027398"/>
        <n v="11795.627911456393"/>
        <n v="4507.8652057451545"/>
        <n v="7710.2864004562507"/>
        <n v="5355.0097931360706"/>
        <n v="22180.95191683255"/>
        <n v="6008.471986147546"/>
        <n v="1224.5168449748599"/>
        <n v="654.21924033217419"/>
        <n v="1614.7190191291481"/>
        <n v="1481.9787284588974"/>
        <n v="8700.1946508380352"/>
        <n v="7766.1853652556529"/>
        <n v="3421.1465993192369"/>
        <n v="1992.3380058778951"/>
        <n v="1639.5153001930169"/>
        <n v="1845.5341528132199"/>
        <n v="9560.7551365657491"/>
        <n v="1782.453318460334"/>
        <n v="26.543945981304049"/>
        <n v="7909.026742714409"/>
        <n v="4938.5309629290359"/>
        <n v="25925.064731210048"/>
        <n v="4726.7209079999993"/>
        <n v="3047.7220083723464"/>
        <n v="2269.9083162943198"/>
        <n v="458.29942364311967"/>
        <n v="319.26753927009253"/>
        <n v="879.83620172886242"/>
        <n v="2167.2689837314465"/>
        <n v="1190.4682202304446"/>
        <n v="559.58174579951276"/>
        <n v="3088.1616000000004"/>
        <n v="17805.958559999999"/>
        <n v="28831.978610830418"/>
        <n v="900.79790035623785"/>
        <n v="273.01610124922166"/>
        <n v="382.50216813570154"/>
        <n v="1092.7326298182616"/>
        <n v="160.55900400310134"/>
        <n v="7658.8433695924177"/>
        <n v="1485.0628430190791"/>
        <n v="21468.644818012701"/>
        <n v="12791.673549812913"/>
        <n v="4221.4023650135314"/>
        <n v="10107.938741833321"/>
        <n v="6026.9159605834702"/>
        <n v="6270.6779999999999"/>
        <n v="6767.5839999999998"/>
        <n v="1416.3627503025"/>
        <n v="841.46981660019333"/>
        <n v="454.47512158849315"/>
        <n v="513.81348572640456"/>
        <n v="75"/>
        <n v="365.15916392560803"/>
        <n v="716.99495295122767"/>
        <n v="1140.7522935203031"/>
        <n v="3615.1990874459266"/>
        <n v="3009.8490815733053"/>
        <n v="3631.3598477412829"/>
        <n v="3636.9112539496114"/>
        <n v="1134.8307935647526"/>
        <n v="837.89224371038154"/>
        <n v="2294.4578681933726"/>
        <n v="1850.3453715270928"/>
        <n v="2248.6896081202644"/>
        <n v="4190.0780414639448"/>
        <n v="829.38008752427788"/>
        <n v="3037.7294771973552"/>
        <n v="681.34258863551793"/>
        <n v="159.75713421745351"/>
        <n v="1178.8719494841587"/>
        <n v="1315.066448461818"/>
      </sharedItems>
    </cacheField>
    <cacheField name="Recupero Anno 2019 e precedenti" numFmtId="0">
      <sharedItems containsString="0" containsBlank="1" containsNumber="1" containsInteger="1" minValue="0" maxValue="0" count="2">
        <m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9">
  <r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1"/>
    <x v="1"/>
    <x v="1"/>
    <x v="0"/>
    <x v="1"/>
    <x v="0"/>
  </r>
  <r>
    <x v="0"/>
    <x v="0"/>
    <x v="0"/>
    <x v="0"/>
    <x v="2"/>
    <x v="0"/>
    <x v="2"/>
    <x v="2"/>
    <x v="2"/>
    <x v="0"/>
    <x v="2"/>
    <x v="0"/>
  </r>
  <r>
    <x v="0"/>
    <x v="0"/>
    <x v="0"/>
    <x v="2"/>
    <x v="3"/>
    <x v="0"/>
    <x v="3"/>
    <x v="3"/>
    <x v="3"/>
    <x v="0"/>
    <x v="3"/>
    <x v="0"/>
  </r>
  <r>
    <x v="0"/>
    <x v="0"/>
    <x v="0"/>
    <x v="3"/>
    <x v="4"/>
    <x v="0"/>
    <x v="4"/>
    <x v="4"/>
    <x v="4"/>
    <x v="0"/>
    <x v="4"/>
    <x v="0"/>
  </r>
  <r>
    <x v="0"/>
    <x v="0"/>
    <x v="0"/>
    <x v="4"/>
    <x v="5"/>
    <x v="0"/>
    <x v="5"/>
    <x v="5"/>
    <x v="5"/>
    <x v="0"/>
    <x v="5"/>
    <x v="0"/>
  </r>
  <r>
    <x v="0"/>
    <x v="0"/>
    <x v="0"/>
    <x v="5"/>
    <x v="6"/>
    <x v="0"/>
    <x v="6"/>
    <x v="6"/>
    <x v="6"/>
    <x v="0"/>
    <x v="6"/>
    <x v="0"/>
  </r>
  <r>
    <x v="0"/>
    <x v="0"/>
    <x v="0"/>
    <x v="0"/>
    <x v="7"/>
    <x v="0"/>
    <x v="7"/>
    <x v="7"/>
    <x v="7"/>
    <x v="0"/>
    <x v="7"/>
    <x v="0"/>
  </r>
  <r>
    <x v="0"/>
    <x v="0"/>
    <x v="0"/>
    <x v="0"/>
    <x v="8"/>
    <x v="0"/>
    <x v="8"/>
    <x v="8"/>
    <x v="8"/>
    <x v="0"/>
    <x v="8"/>
    <x v="0"/>
  </r>
  <r>
    <x v="0"/>
    <x v="0"/>
    <x v="0"/>
    <x v="0"/>
    <x v="9"/>
    <x v="0"/>
    <x v="9"/>
    <x v="9"/>
    <x v="9"/>
    <x v="0"/>
    <x v="9"/>
    <x v="0"/>
  </r>
  <r>
    <x v="0"/>
    <x v="0"/>
    <x v="0"/>
    <x v="6"/>
    <x v="10"/>
    <x v="0"/>
    <x v="10"/>
    <x v="10"/>
    <x v="10"/>
    <x v="0"/>
    <x v="10"/>
    <x v="0"/>
  </r>
  <r>
    <x v="0"/>
    <x v="0"/>
    <x v="0"/>
    <x v="7"/>
    <x v="11"/>
    <x v="0"/>
    <x v="11"/>
    <x v="11"/>
    <x v="11"/>
    <x v="0"/>
    <x v="11"/>
    <x v="0"/>
  </r>
  <r>
    <x v="0"/>
    <x v="0"/>
    <x v="0"/>
    <x v="8"/>
    <x v="12"/>
    <x v="0"/>
    <x v="11"/>
    <x v="11"/>
    <x v="11"/>
    <x v="0"/>
    <x v="11"/>
    <x v="0"/>
  </r>
  <r>
    <x v="0"/>
    <x v="0"/>
    <x v="0"/>
    <x v="9"/>
    <x v="13"/>
    <x v="0"/>
    <x v="10"/>
    <x v="10"/>
    <x v="10"/>
    <x v="0"/>
    <x v="10"/>
    <x v="0"/>
  </r>
  <r>
    <x v="0"/>
    <x v="0"/>
    <x v="0"/>
    <x v="10"/>
    <x v="14"/>
    <x v="0"/>
    <x v="2"/>
    <x v="2"/>
    <x v="2"/>
    <x v="0"/>
    <x v="2"/>
    <x v="0"/>
  </r>
  <r>
    <x v="0"/>
    <x v="0"/>
    <x v="0"/>
    <x v="11"/>
    <x v="15"/>
    <x v="0"/>
    <x v="2"/>
    <x v="2"/>
    <x v="2"/>
    <x v="0"/>
    <x v="2"/>
    <x v="0"/>
  </r>
  <r>
    <x v="0"/>
    <x v="0"/>
    <x v="0"/>
    <x v="12"/>
    <x v="16"/>
    <x v="0"/>
    <x v="12"/>
    <x v="12"/>
    <x v="12"/>
    <x v="0"/>
    <x v="12"/>
    <x v="0"/>
  </r>
  <r>
    <x v="0"/>
    <x v="0"/>
    <x v="0"/>
    <x v="13"/>
    <x v="17"/>
    <x v="0"/>
    <x v="13"/>
    <x v="13"/>
    <x v="13"/>
    <x v="0"/>
    <x v="13"/>
    <x v="0"/>
  </r>
  <r>
    <x v="0"/>
    <x v="0"/>
    <x v="0"/>
    <x v="14"/>
    <x v="18"/>
    <x v="0"/>
    <x v="14"/>
    <x v="14"/>
    <x v="14"/>
    <x v="0"/>
    <x v="14"/>
    <x v="0"/>
  </r>
  <r>
    <x v="0"/>
    <x v="0"/>
    <x v="0"/>
    <x v="15"/>
    <x v="19"/>
    <x v="0"/>
    <x v="15"/>
    <x v="15"/>
    <x v="15"/>
    <x v="0"/>
    <x v="15"/>
    <x v="0"/>
  </r>
  <r>
    <x v="0"/>
    <x v="0"/>
    <x v="0"/>
    <x v="16"/>
    <x v="20"/>
    <x v="0"/>
    <x v="16"/>
    <x v="16"/>
    <x v="16"/>
    <x v="0"/>
    <x v="16"/>
    <x v="0"/>
  </r>
  <r>
    <x v="0"/>
    <x v="0"/>
    <x v="0"/>
    <x v="17"/>
    <x v="21"/>
    <x v="0"/>
    <x v="17"/>
    <x v="17"/>
    <x v="17"/>
    <x v="1"/>
    <x v="17"/>
    <x v="0"/>
  </r>
  <r>
    <x v="0"/>
    <x v="0"/>
    <x v="0"/>
    <x v="18"/>
    <x v="22"/>
    <x v="0"/>
    <x v="16"/>
    <x v="16"/>
    <x v="16"/>
    <x v="2"/>
    <x v="18"/>
    <x v="0"/>
  </r>
  <r>
    <x v="0"/>
    <x v="0"/>
    <x v="0"/>
    <x v="19"/>
    <x v="23"/>
    <x v="0"/>
    <x v="18"/>
    <x v="18"/>
    <x v="18"/>
    <x v="3"/>
    <x v="19"/>
    <x v="0"/>
  </r>
  <r>
    <x v="0"/>
    <x v="0"/>
    <x v="0"/>
    <x v="20"/>
    <x v="24"/>
    <x v="0"/>
    <x v="19"/>
    <x v="19"/>
    <x v="19"/>
    <x v="4"/>
    <x v="20"/>
    <x v="0"/>
  </r>
  <r>
    <x v="0"/>
    <x v="0"/>
    <x v="0"/>
    <x v="21"/>
    <x v="25"/>
    <x v="0"/>
    <x v="20"/>
    <x v="20"/>
    <x v="20"/>
    <x v="5"/>
    <x v="21"/>
    <x v="0"/>
  </r>
  <r>
    <x v="0"/>
    <x v="0"/>
    <x v="0"/>
    <x v="22"/>
    <x v="26"/>
    <x v="0"/>
    <x v="21"/>
    <x v="21"/>
    <x v="21"/>
    <x v="6"/>
    <x v="22"/>
    <x v="0"/>
  </r>
  <r>
    <x v="0"/>
    <x v="0"/>
    <x v="0"/>
    <x v="23"/>
    <x v="27"/>
    <x v="0"/>
    <x v="22"/>
    <x v="22"/>
    <x v="22"/>
    <x v="7"/>
    <x v="23"/>
    <x v="0"/>
  </r>
  <r>
    <x v="0"/>
    <x v="0"/>
    <x v="0"/>
    <x v="24"/>
    <x v="28"/>
    <x v="0"/>
    <x v="23"/>
    <x v="23"/>
    <x v="23"/>
    <x v="8"/>
    <x v="24"/>
    <x v="0"/>
  </r>
  <r>
    <x v="0"/>
    <x v="0"/>
    <x v="0"/>
    <x v="25"/>
    <x v="29"/>
    <x v="0"/>
    <x v="8"/>
    <x v="8"/>
    <x v="8"/>
    <x v="9"/>
    <x v="25"/>
    <x v="0"/>
  </r>
  <r>
    <x v="0"/>
    <x v="0"/>
    <x v="0"/>
    <x v="26"/>
    <x v="30"/>
    <x v="0"/>
    <x v="8"/>
    <x v="8"/>
    <x v="8"/>
    <x v="9"/>
    <x v="25"/>
    <x v="0"/>
  </r>
  <r>
    <x v="0"/>
    <x v="0"/>
    <x v="0"/>
    <x v="27"/>
    <x v="31"/>
    <x v="0"/>
    <x v="8"/>
    <x v="8"/>
    <x v="8"/>
    <x v="9"/>
    <x v="25"/>
    <x v="0"/>
  </r>
  <r>
    <x v="0"/>
    <x v="0"/>
    <x v="0"/>
    <x v="28"/>
    <x v="32"/>
    <x v="1"/>
    <x v="24"/>
    <x v="24"/>
    <x v="24"/>
    <x v="0"/>
    <x v="26"/>
    <x v="0"/>
  </r>
  <r>
    <x v="0"/>
    <x v="0"/>
    <x v="1"/>
    <x v="29"/>
    <x v="33"/>
    <x v="0"/>
    <x v="25"/>
    <x v="25"/>
    <x v="25"/>
    <x v="10"/>
    <x v="27"/>
    <x v="0"/>
  </r>
  <r>
    <x v="0"/>
    <x v="0"/>
    <x v="0"/>
    <x v="30"/>
    <x v="34"/>
    <x v="0"/>
    <x v="26"/>
    <x v="26"/>
    <x v="26"/>
    <x v="11"/>
    <x v="28"/>
    <x v="0"/>
  </r>
  <r>
    <x v="0"/>
    <x v="0"/>
    <x v="0"/>
    <x v="31"/>
    <x v="35"/>
    <x v="0"/>
    <x v="24"/>
    <x v="24"/>
    <x v="24"/>
    <x v="0"/>
    <x v="26"/>
    <x v="0"/>
  </r>
  <r>
    <x v="0"/>
    <x v="0"/>
    <x v="0"/>
    <x v="32"/>
    <x v="36"/>
    <x v="0"/>
    <x v="22"/>
    <x v="22"/>
    <x v="22"/>
    <x v="0"/>
    <x v="29"/>
    <x v="0"/>
  </r>
  <r>
    <x v="0"/>
    <x v="0"/>
    <x v="0"/>
    <x v="33"/>
    <x v="37"/>
    <x v="0"/>
    <x v="27"/>
    <x v="27"/>
    <x v="27"/>
    <x v="0"/>
    <x v="30"/>
    <x v="0"/>
  </r>
  <r>
    <x v="0"/>
    <x v="0"/>
    <x v="0"/>
    <x v="34"/>
    <x v="38"/>
    <x v="0"/>
    <x v="23"/>
    <x v="23"/>
    <x v="23"/>
    <x v="0"/>
    <x v="31"/>
    <x v="0"/>
  </r>
  <r>
    <x v="0"/>
    <x v="0"/>
    <x v="0"/>
    <x v="35"/>
    <x v="39"/>
    <x v="0"/>
    <x v="11"/>
    <x v="11"/>
    <x v="11"/>
    <x v="0"/>
    <x v="11"/>
    <x v="0"/>
  </r>
  <r>
    <x v="0"/>
    <x v="0"/>
    <x v="0"/>
    <x v="36"/>
    <x v="40"/>
    <x v="0"/>
    <x v="28"/>
    <x v="28"/>
    <x v="28"/>
    <x v="12"/>
    <x v="32"/>
    <x v="0"/>
  </r>
  <r>
    <x v="0"/>
    <x v="0"/>
    <x v="0"/>
    <x v="37"/>
    <x v="41"/>
    <x v="0"/>
    <x v="8"/>
    <x v="8"/>
    <x v="8"/>
    <x v="9"/>
    <x v="25"/>
    <x v="0"/>
  </r>
  <r>
    <x v="0"/>
    <x v="0"/>
    <x v="0"/>
    <x v="38"/>
    <x v="42"/>
    <x v="0"/>
    <x v="23"/>
    <x v="23"/>
    <x v="23"/>
    <x v="8"/>
    <x v="24"/>
    <x v="0"/>
  </r>
  <r>
    <x v="0"/>
    <x v="0"/>
    <x v="2"/>
    <x v="39"/>
    <x v="43"/>
    <x v="0"/>
    <x v="29"/>
    <x v="29"/>
    <x v="29"/>
    <x v="13"/>
    <x v="33"/>
    <x v="0"/>
  </r>
  <r>
    <x v="0"/>
    <x v="0"/>
    <x v="2"/>
    <x v="40"/>
    <x v="44"/>
    <x v="0"/>
    <x v="30"/>
    <x v="30"/>
    <x v="30"/>
    <x v="14"/>
    <x v="34"/>
    <x v="0"/>
  </r>
  <r>
    <x v="0"/>
    <x v="0"/>
    <x v="2"/>
    <x v="41"/>
    <x v="43"/>
    <x v="0"/>
    <x v="31"/>
    <x v="31"/>
    <x v="31"/>
    <x v="15"/>
    <x v="35"/>
    <x v="0"/>
  </r>
  <r>
    <x v="0"/>
    <x v="0"/>
    <x v="2"/>
    <x v="42"/>
    <x v="45"/>
    <x v="0"/>
    <x v="32"/>
    <x v="32"/>
    <x v="32"/>
    <x v="16"/>
    <x v="36"/>
    <x v="0"/>
  </r>
  <r>
    <x v="0"/>
    <x v="0"/>
    <x v="2"/>
    <x v="43"/>
    <x v="46"/>
    <x v="0"/>
    <x v="33"/>
    <x v="33"/>
    <x v="33"/>
    <x v="17"/>
    <x v="37"/>
    <x v="0"/>
  </r>
  <r>
    <x v="0"/>
    <x v="0"/>
    <x v="3"/>
    <x v="44"/>
    <x v="47"/>
    <x v="0"/>
    <x v="34"/>
    <x v="34"/>
    <x v="34"/>
    <x v="0"/>
    <x v="38"/>
    <x v="0"/>
  </r>
  <r>
    <x v="0"/>
    <x v="0"/>
    <x v="3"/>
    <x v="45"/>
    <x v="48"/>
    <x v="0"/>
    <x v="35"/>
    <x v="35"/>
    <x v="35"/>
    <x v="0"/>
    <x v="39"/>
    <x v="0"/>
  </r>
  <r>
    <x v="0"/>
    <x v="0"/>
    <x v="3"/>
    <x v="46"/>
    <x v="49"/>
    <x v="2"/>
    <x v="36"/>
    <x v="24"/>
    <x v="36"/>
    <x v="0"/>
    <x v="40"/>
    <x v="0"/>
  </r>
  <r>
    <x v="1"/>
    <x v="1"/>
    <x v="4"/>
    <x v="47"/>
    <x v="50"/>
    <x v="0"/>
    <x v="37"/>
    <x v="36"/>
    <x v="37"/>
    <x v="0"/>
    <x v="41"/>
    <x v="0"/>
  </r>
  <r>
    <x v="1"/>
    <x v="1"/>
    <x v="4"/>
    <x v="48"/>
    <x v="51"/>
    <x v="0"/>
    <x v="38"/>
    <x v="37"/>
    <x v="38"/>
    <x v="0"/>
    <x v="42"/>
    <x v="0"/>
  </r>
  <r>
    <x v="1"/>
    <x v="1"/>
    <x v="4"/>
    <x v="49"/>
    <x v="52"/>
    <x v="0"/>
    <x v="39"/>
    <x v="38"/>
    <x v="39"/>
    <x v="0"/>
    <x v="43"/>
    <x v="0"/>
  </r>
  <r>
    <x v="1"/>
    <x v="1"/>
    <x v="4"/>
    <x v="50"/>
    <x v="53"/>
    <x v="0"/>
    <x v="39"/>
    <x v="38"/>
    <x v="39"/>
    <x v="0"/>
    <x v="43"/>
    <x v="0"/>
  </r>
  <r>
    <x v="1"/>
    <x v="1"/>
    <x v="4"/>
    <x v="51"/>
    <x v="54"/>
    <x v="0"/>
    <x v="16"/>
    <x v="39"/>
    <x v="40"/>
    <x v="0"/>
    <x v="44"/>
    <x v="0"/>
  </r>
  <r>
    <x v="1"/>
    <x v="1"/>
    <x v="4"/>
    <x v="52"/>
    <x v="55"/>
    <x v="0"/>
    <x v="39"/>
    <x v="38"/>
    <x v="39"/>
    <x v="0"/>
    <x v="43"/>
    <x v="0"/>
  </r>
  <r>
    <x v="1"/>
    <x v="1"/>
    <x v="4"/>
    <x v="53"/>
    <x v="56"/>
    <x v="0"/>
    <x v="16"/>
    <x v="39"/>
    <x v="40"/>
    <x v="18"/>
    <x v="45"/>
    <x v="0"/>
  </r>
  <r>
    <x v="1"/>
    <x v="1"/>
    <x v="4"/>
    <x v="54"/>
    <x v="57"/>
    <x v="0"/>
    <x v="16"/>
    <x v="39"/>
    <x v="40"/>
    <x v="18"/>
    <x v="45"/>
    <x v="0"/>
  </r>
  <r>
    <x v="1"/>
    <x v="1"/>
    <x v="4"/>
    <x v="55"/>
    <x v="58"/>
    <x v="0"/>
    <x v="16"/>
    <x v="39"/>
    <x v="40"/>
    <x v="18"/>
    <x v="45"/>
    <x v="0"/>
  </r>
  <r>
    <x v="1"/>
    <x v="1"/>
    <x v="4"/>
    <x v="56"/>
    <x v="59"/>
    <x v="0"/>
    <x v="40"/>
    <x v="40"/>
    <x v="41"/>
    <x v="0"/>
    <x v="46"/>
    <x v="0"/>
  </r>
  <r>
    <x v="1"/>
    <x v="1"/>
    <x v="4"/>
    <x v="57"/>
    <x v="60"/>
    <x v="0"/>
    <x v="41"/>
    <x v="41"/>
    <x v="42"/>
    <x v="19"/>
    <x v="47"/>
    <x v="0"/>
  </r>
  <r>
    <x v="1"/>
    <x v="1"/>
    <x v="4"/>
    <x v="58"/>
    <x v="61"/>
    <x v="0"/>
    <x v="42"/>
    <x v="42"/>
    <x v="43"/>
    <x v="0"/>
    <x v="48"/>
    <x v="0"/>
  </r>
  <r>
    <x v="1"/>
    <x v="1"/>
    <x v="4"/>
    <x v="59"/>
    <x v="62"/>
    <x v="0"/>
    <x v="16"/>
    <x v="39"/>
    <x v="40"/>
    <x v="0"/>
    <x v="44"/>
    <x v="0"/>
  </r>
  <r>
    <x v="1"/>
    <x v="1"/>
    <x v="4"/>
    <x v="60"/>
    <x v="63"/>
    <x v="0"/>
    <x v="16"/>
    <x v="39"/>
    <x v="40"/>
    <x v="0"/>
    <x v="44"/>
    <x v="0"/>
  </r>
  <r>
    <x v="1"/>
    <x v="1"/>
    <x v="4"/>
    <x v="61"/>
    <x v="64"/>
    <x v="0"/>
    <x v="43"/>
    <x v="43"/>
    <x v="44"/>
    <x v="20"/>
    <x v="49"/>
    <x v="0"/>
  </r>
  <r>
    <x v="1"/>
    <x v="1"/>
    <x v="4"/>
    <x v="62"/>
    <x v="65"/>
    <x v="0"/>
    <x v="16"/>
    <x v="39"/>
    <x v="40"/>
    <x v="0"/>
    <x v="44"/>
    <x v="0"/>
  </r>
  <r>
    <x v="1"/>
    <x v="1"/>
    <x v="4"/>
    <x v="63"/>
    <x v="66"/>
    <x v="0"/>
    <x v="44"/>
    <x v="44"/>
    <x v="45"/>
    <x v="0"/>
    <x v="50"/>
    <x v="0"/>
  </r>
  <r>
    <x v="1"/>
    <x v="1"/>
    <x v="4"/>
    <x v="64"/>
    <x v="67"/>
    <x v="0"/>
    <x v="45"/>
    <x v="45"/>
    <x v="46"/>
    <x v="0"/>
    <x v="51"/>
    <x v="0"/>
  </r>
  <r>
    <x v="1"/>
    <x v="1"/>
    <x v="4"/>
    <x v="65"/>
    <x v="68"/>
    <x v="0"/>
    <x v="46"/>
    <x v="46"/>
    <x v="47"/>
    <x v="0"/>
    <x v="52"/>
    <x v="0"/>
  </r>
  <r>
    <x v="1"/>
    <x v="1"/>
    <x v="4"/>
    <x v="66"/>
    <x v="68"/>
    <x v="0"/>
    <x v="46"/>
    <x v="46"/>
    <x v="47"/>
    <x v="0"/>
    <x v="52"/>
    <x v="0"/>
  </r>
  <r>
    <x v="1"/>
    <x v="1"/>
    <x v="4"/>
    <x v="67"/>
    <x v="69"/>
    <x v="0"/>
    <x v="47"/>
    <x v="47"/>
    <x v="48"/>
    <x v="0"/>
    <x v="53"/>
    <x v="0"/>
  </r>
  <r>
    <x v="1"/>
    <x v="1"/>
    <x v="4"/>
    <x v="68"/>
    <x v="70"/>
    <x v="0"/>
    <x v="48"/>
    <x v="48"/>
    <x v="49"/>
    <x v="0"/>
    <x v="54"/>
    <x v="0"/>
  </r>
  <r>
    <x v="1"/>
    <x v="1"/>
    <x v="4"/>
    <x v="69"/>
    <x v="71"/>
    <x v="0"/>
    <x v="45"/>
    <x v="45"/>
    <x v="46"/>
    <x v="0"/>
    <x v="51"/>
    <x v="0"/>
  </r>
  <r>
    <x v="1"/>
    <x v="1"/>
    <x v="4"/>
    <x v="70"/>
    <x v="72"/>
    <x v="0"/>
    <x v="49"/>
    <x v="49"/>
    <x v="50"/>
    <x v="0"/>
    <x v="55"/>
    <x v="0"/>
  </r>
  <r>
    <x v="1"/>
    <x v="1"/>
    <x v="4"/>
    <x v="71"/>
    <x v="73"/>
    <x v="0"/>
    <x v="16"/>
    <x v="39"/>
    <x v="40"/>
    <x v="0"/>
    <x v="44"/>
    <x v="0"/>
  </r>
  <r>
    <x v="1"/>
    <x v="1"/>
    <x v="4"/>
    <x v="72"/>
    <x v="74"/>
    <x v="0"/>
    <x v="24"/>
    <x v="24"/>
    <x v="24"/>
    <x v="0"/>
    <x v="26"/>
    <x v="0"/>
  </r>
  <r>
    <x v="1"/>
    <x v="1"/>
    <x v="4"/>
    <x v="73"/>
    <x v="75"/>
    <x v="0"/>
    <x v="50"/>
    <x v="50"/>
    <x v="51"/>
    <x v="0"/>
    <x v="56"/>
    <x v="0"/>
  </r>
  <r>
    <x v="1"/>
    <x v="1"/>
    <x v="4"/>
    <x v="74"/>
    <x v="76"/>
    <x v="0"/>
    <x v="16"/>
    <x v="39"/>
    <x v="40"/>
    <x v="0"/>
    <x v="44"/>
    <x v="0"/>
  </r>
  <r>
    <x v="1"/>
    <x v="1"/>
    <x v="4"/>
    <x v="75"/>
    <x v="77"/>
    <x v="0"/>
    <x v="16"/>
    <x v="39"/>
    <x v="40"/>
    <x v="0"/>
    <x v="44"/>
    <x v="0"/>
  </r>
  <r>
    <x v="1"/>
    <x v="1"/>
    <x v="4"/>
    <x v="76"/>
    <x v="78"/>
    <x v="0"/>
    <x v="51"/>
    <x v="51"/>
    <x v="52"/>
    <x v="21"/>
    <x v="57"/>
    <x v="0"/>
  </r>
  <r>
    <x v="1"/>
    <x v="1"/>
    <x v="4"/>
    <x v="77"/>
    <x v="79"/>
    <x v="0"/>
    <x v="16"/>
    <x v="39"/>
    <x v="40"/>
    <x v="0"/>
    <x v="44"/>
    <x v="0"/>
  </r>
  <r>
    <x v="1"/>
    <x v="1"/>
    <x v="5"/>
    <x v="78"/>
    <x v="80"/>
    <x v="0"/>
    <x v="52"/>
    <x v="52"/>
    <x v="53"/>
    <x v="22"/>
    <x v="58"/>
    <x v="0"/>
  </r>
  <r>
    <x v="1"/>
    <x v="1"/>
    <x v="6"/>
    <x v="79"/>
    <x v="81"/>
    <x v="0"/>
    <x v="53"/>
    <x v="53"/>
    <x v="54"/>
    <x v="23"/>
    <x v="59"/>
    <x v="0"/>
  </r>
  <r>
    <x v="1"/>
    <x v="1"/>
    <x v="6"/>
    <x v="80"/>
    <x v="82"/>
    <x v="0"/>
    <x v="54"/>
    <x v="54"/>
    <x v="55"/>
    <x v="0"/>
    <x v="60"/>
    <x v="0"/>
  </r>
  <r>
    <x v="1"/>
    <x v="1"/>
    <x v="6"/>
    <x v="81"/>
    <x v="83"/>
    <x v="0"/>
    <x v="55"/>
    <x v="55"/>
    <x v="56"/>
    <x v="24"/>
    <x v="61"/>
    <x v="0"/>
  </r>
  <r>
    <x v="1"/>
    <x v="1"/>
    <x v="6"/>
    <x v="82"/>
    <x v="84"/>
    <x v="0"/>
    <x v="56"/>
    <x v="56"/>
    <x v="57"/>
    <x v="25"/>
    <x v="62"/>
    <x v="0"/>
  </r>
  <r>
    <x v="1"/>
    <x v="1"/>
    <x v="6"/>
    <x v="83"/>
    <x v="85"/>
    <x v="0"/>
    <x v="57"/>
    <x v="57"/>
    <x v="58"/>
    <x v="26"/>
    <x v="63"/>
    <x v="0"/>
  </r>
  <r>
    <x v="1"/>
    <x v="1"/>
    <x v="6"/>
    <x v="84"/>
    <x v="86"/>
    <x v="0"/>
    <x v="58"/>
    <x v="58"/>
    <x v="59"/>
    <x v="0"/>
    <x v="64"/>
    <x v="0"/>
  </r>
  <r>
    <x v="1"/>
    <x v="1"/>
    <x v="6"/>
    <x v="85"/>
    <x v="87"/>
    <x v="0"/>
    <x v="59"/>
    <x v="59"/>
    <x v="60"/>
    <x v="27"/>
    <x v="65"/>
    <x v="0"/>
  </r>
  <r>
    <x v="1"/>
    <x v="1"/>
    <x v="6"/>
    <x v="86"/>
    <x v="88"/>
    <x v="0"/>
    <x v="60"/>
    <x v="60"/>
    <x v="61"/>
    <x v="0"/>
    <x v="66"/>
    <x v="0"/>
  </r>
  <r>
    <x v="1"/>
    <x v="1"/>
    <x v="6"/>
    <x v="87"/>
    <x v="89"/>
    <x v="0"/>
    <x v="24"/>
    <x v="24"/>
    <x v="24"/>
    <x v="28"/>
    <x v="26"/>
    <x v="0"/>
  </r>
  <r>
    <x v="1"/>
    <x v="1"/>
    <x v="6"/>
    <x v="88"/>
    <x v="90"/>
    <x v="0"/>
    <x v="61"/>
    <x v="61"/>
    <x v="62"/>
    <x v="0"/>
    <x v="67"/>
    <x v="0"/>
  </r>
  <r>
    <x v="1"/>
    <x v="1"/>
    <x v="6"/>
    <x v="89"/>
    <x v="91"/>
    <x v="0"/>
    <x v="62"/>
    <x v="62"/>
    <x v="63"/>
    <x v="29"/>
    <x v="68"/>
    <x v="0"/>
  </r>
  <r>
    <x v="1"/>
    <x v="1"/>
    <x v="6"/>
    <x v="90"/>
    <x v="92"/>
    <x v="0"/>
    <x v="63"/>
    <x v="63"/>
    <x v="64"/>
    <x v="30"/>
    <x v="69"/>
    <x v="0"/>
  </r>
  <r>
    <x v="1"/>
    <x v="1"/>
    <x v="6"/>
    <x v="91"/>
    <x v="93"/>
    <x v="0"/>
    <x v="64"/>
    <x v="64"/>
    <x v="65"/>
    <x v="31"/>
    <x v="70"/>
    <x v="0"/>
  </r>
  <r>
    <x v="1"/>
    <x v="1"/>
    <x v="6"/>
    <x v="92"/>
    <x v="94"/>
    <x v="0"/>
    <x v="65"/>
    <x v="65"/>
    <x v="66"/>
    <x v="0"/>
    <x v="71"/>
    <x v="0"/>
  </r>
  <r>
    <x v="1"/>
    <x v="1"/>
    <x v="6"/>
    <x v="93"/>
    <x v="95"/>
    <x v="0"/>
    <x v="66"/>
    <x v="66"/>
    <x v="67"/>
    <x v="32"/>
    <x v="72"/>
    <x v="0"/>
  </r>
  <r>
    <x v="1"/>
    <x v="1"/>
    <x v="6"/>
    <x v="94"/>
    <x v="96"/>
    <x v="0"/>
    <x v="67"/>
    <x v="67"/>
    <x v="68"/>
    <x v="33"/>
    <x v="73"/>
    <x v="0"/>
  </r>
  <r>
    <x v="1"/>
    <x v="1"/>
    <x v="6"/>
    <x v="87"/>
    <x v="97"/>
    <x v="0"/>
    <x v="24"/>
    <x v="24"/>
    <x v="24"/>
    <x v="28"/>
    <x v="26"/>
    <x v="0"/>
  </r>
  <r>
    <x v="1"/>
    <x v="1"/>
    <x v="6"/>
    <x v="95"/>
    <x v="98"/>
    <x v="0"/>
    <x v="24"/>
    <x v="24"/>
    <x v="24"/>
    <x v="0"/>
    <x v="26"/>
    <x v="0"/>
  </r>
  <r>
    <x v="1"/>
    <x v="1"/>
    <x v="6"/>
    <x v="96"/>
    <x v="99"/>
    <x v="0"/>
    <x v="24"/>
    <x v="24"/>
    <x v="24"/>
    <x v="0"/>
    <x v="26"/>
    <x v="0"/>
  </r>
  <r>
    <x v="1"/>
    <x v="1"/>
    <x v="6"/>
    <x v="97"/>
    <x v="100"/>
    <x v="0"/>
    <x v="68"/>
    <x v="68"/>
    <x v="69"/>
    <x v="34"/>
    <x v="74"/>
    <x v="0"/>
  </r>
  <r>
    <x v="1"/>
    <x v="1"/>
    <x v="6"/>
    <x v="98"/>
    <x v="101"/>
    <x v="0"/>
    <x v="69"/>
    <x v="69"/>
    <x v="70"/>
    <x v="0"/>
    <x v="75"/>
    <x v="0"/>
  </r>
  <r>
    <x v="1"/>
    <x v="1"/>
    <x v="6"/>
    <x v="99"/>
    <x v="102"/>
    <x v="0"/>
    <x v="70"/>
    <x v="70"/>
    <x v="71"/>
    <x v="0"/>
    <x v="76"/>
    <x v="0"/>
  </r>
  <r>
    <x v="1"/>
    <x v="1"/>
    <x v="6"/>
    <x v="100"/>
    <x v="103"/>
    <x v="0"/>
    <x v="71"/>
    <x v="71"/>
    <x v="72"/>
    <x v="35"/>
    <x v="77"/>
    <x v="0"/>
  </r>
  <r>
    <x v="1"/>
    <x v="1"/>
    <x v="6"/>
    <x v="101"/>
    <x v="104"/>
    <x v="0"/>
    <x v="72"/>
    <x v="72"/>
    <x v="73"/>
    <x v="0"/>
    <x v="78"/>
    <x v="0"/>
  </r>
  <r>
    <x v="1"/>
    <x v="1"/>
    <x v="6"/>
    <x v="102"/>
    <x v="105"/>
    <x v="0"/>
    <x v="73"/>
    <x v="73"/>
    <x v="74"/>
    <x v="0"/>
    <x v="79"/>
    <x v="0"/>
  </r>
  <r>
    <x v="1"/>
    <x v="1"/>
    <x v="6"/>
    <x v="103"/>
    <x v="106"/>
    <x v="0"/>
    <x v="24"/>
    <x v="24"/>
    <x v="24"/>
    <x v="0"/>
    <x v="26"/>
    <x v="0"/>
  </r>
  <r>
    <x v="1"/>
    <x v="1"/>
    <x v="7"/>
    <x v="104"/>
    <x v="107"/>
    <x v="0"/>
    <x v="74"/>
    <x v="74"/>
    <x v="75"/>
    <x v="0"/>
    <x v="80"/>
    <x v="0"/>
  </r>
  <r>
    <x v="1"/>
    <x v="1"/>
    <x v="7"/>
    <x v="105"/>
    <x v="108"/>
    <x v="0"/>
    <x v="75"/>
    <x v="75"/>
    <x v="76"/>
    <x v="0"/>
    <x v="81"/>
    <x v="0"/>
  </r>
  <r>
    <x v="1"/>
    <x v="1"/>
    <x v="7"/>
    <x v="106"/>
    <x v="109"/>
    <x v="0"/>
    <x v="24"/>
    <x v="24"/>
    <x v="24"/>
    <x v="0"/>
    <x v="26"/>
    <x v="0"/>
  </r>
  <r>
    <x v="1"/>
    <x v="1"/>
    <x v="7"/>
    <x v="107"/>
    <x v="110"/>
    <x v="0"/>
    <x v="24"/>
    <x v="24"/>
    <x v="24"/>
    <x v="0"/>
    <x v="26"/>
    <x v="0"/>
  </r>
  <r>
    <x v="1"/>
    <x v="1"/>
    <x v="7"/>
    <x v="106"/>
    <x v="111"/>
    <x v="0"/>
    <x v="24"/>
    <x v="24"/>
    <x v="24"/>
    <x v="0"/>
    <x v="26"/>
    <x v="0"/>
  </r>
  <r>
    <x v="1"/>
    <x v="1"/>
    <x v="7"/>
    <x v="106"/>
    <x v="112"/>
    <x v="0"/>
    <x v="24"/>
    <x v="24"/>
    <x v="24"/>
    <x v="0"/>
    <x v="26"/>
    <x v="0"/>
  </r>
  <r>
    <x v="1"/>
    <x v="1"/>
    <x v="7"/>
    <x v="106"/>
    <x v="113"/>
    <x v="0"/>
    <x v="24"/>
    <x v="24"/>
    <x v="24"/>
    <x v="0"/>
    <x v="26"/>
    <x v="0"/>
  </r>
  <r>
    <x v="1"/>
    <x v="1"/>
    <x v="7"/>
    <x v="106"/>
    <x v="114"/>
    <x v="0"/>
    <x v="24"/>
    <x v="24"/>
    <x v="24"/>
    <x v="0"/>
    <x v="26"/>
    <x v="0"/>
  </r>
  <r>
    <x v="1"/>
    <x v="1"/>
    <x v="7"/>
    <x v="106"/>
    <x v="115"/>
    <x v="0"/>
    <x v="24"/>
    <x v="24"/>
    <x v="24"/>
    <x v="0"/>
    <x v="26"/>
    <x v="0"/>
  </r>
  <r>
    <x v="1"/>
    <x v="1"/>
    <x v="7"/>
    <x v="106"/>
    <x v="116"/>
    <x v="0"/>
    <x v="24"/>
    <x v="24"/>
    <x v="24"/>
    <x v="0"/>
    <x v="26"/>
    <x v="0"/>
  </r>
  <r>
    <x v="1"/>
    <x v="1"/>
    <x v="8"/>
    <x v="108"/>
    <x v="117"/>
    <x v="0"/>
    <x v="76"/>
    <x v="76"/>
    <x v="77"/>
    <x v="36"/>
    <x v="82"/>
    <x v="0"/>
  </r>
  <r>
    <x v="1"/>
    <x v="1"/>
    <x v="9"/>
    <x v="109"/>
    <x v="118"/>
    <x v="0"/>
    <x v="77"/>
    <x v="77"/>
    <x v="78"/>
    <x v="37"/>
    <x v="83"/>
    <x v="1"/>
  </r>
  <r>
    <x v="2"/>
    <x v="2"/>
    <x v="10"/>
    <x v="110"/>
    <x v="119"/>
    <x v="0"/>
    <x v="78"/>
    <x v="78"/>
    <x v="79"/>
    <x v="0"/>
    <x v="84"/>
    <x v="0"/>
  </r>
  <r>
    <x v="2"/>
    <x v="2"/>
    <x v="10"/>
    <x v="111"/>
    <x v="120"/>
    <x v="0"/>
    <x v="79"/>
    <x v="79"/>
    <x v="80"/>
    <x v="0"/>
    <x v="85"/>
    <x v="0"/>
  </r>
  <r>
    <x v="2"/>
    <x v="2"/>
    <x v="10"/>
    <x v="112"/>
    <x v="121"/>
    <x v="0"/>
    <x v="80"/>
    <x v="80"/>
    <x v="81"/>
    <x v="0"/>
    <x v="86"/>
    <x v="0"/>
  </r>
  <r>
    <x v="2"/>
    <x v="2"/>
    <x v="10"/>
    <x v="113"/>
    <x v="122"/>
    <x v="0"/>
    <x v="81"/>
    <x v="81"/>
    <x v="82"/>
    <x v="0"/>
    <x v="87"/>
    <x v="0"/>
  </r>
  <r>
    <x v="2"/>
    <x v="2"/>
    <x v="10"/>
    <x v="114"/>
    <x v="123"/>
    <x v="0"/>
    <x v="82"/>
    <x v="82"/>
    <x v="83"/>
    <x v="0"/>
    <x v="88"/>
    <x v="0"/>
  </r>
  <r>
    <x v="2"/>
    <x v="2"/>
    <x v="10"/>
    <x v="115"/>
    <x v="124"/>
    <x v="0"/>
    <x v="24"/>
    <x v="24"/>
    <x v="24"/>
    <x v="0"/>
    <x v="26"/>
    <x v="0"/>
  </r>
  <r>
    <x v="2"/>
    <x v="2"/>
    <x v="11"/>
    <x v="116"/>
    <x v="125"/>
    <x v="0"/>
    <x v="24"/>
    <x v="24"/>
    <x v="24"/>
    <x v="0"/>
    <x v="26"/>
    <x v="0"/>
  </r>
  <r>
    <x v="2"/>
    <x v="2"/>
    <x v="11"/>
    <x v="117"/>
    <x v="126"/>
    <x v="0"/>
    <x v="24"/>
    <x v="24"/>
    <x v="24"/>
    <x v="0"/>
    <x v="26"/>
    <x v="0"/>
  </r>
  <r>
    <x v="2"/>
    <x v="2"/>
    <x v="11"/>
    <x v="118"/>
    <x v="127"/>
    <x v="3"/>
    <x v="83"/>
    <x v="83"/>
    <x v="84"/>
    <x v="38"/>
    <x v="89"/>
    <x v="0"/>
  </r>
  <r>
    <x v="2"/>
    <x v="2"/>
    <x v="11"/>
    <x v="119"/>
    <x v="127"/>
    <x v="4"/>
    <x v="84"/>
    <x v="84"/>
    <x v="85"/>
    <x v="39"/>
    <x v="90"/>
    <x v="0"/>
  </r>
  <r>
    <x v="2"/>
    <x v="2"/>
    <x v="11"/>
    <x v="120"/>
    <x v="128"/>
    <x v="5"/>
    <x v="85"/>
    <x v="85"/>
    <x v="86"/>
    <x v="40"/>
    <x v="91"/>
    <x v="0"/>
  </r>
  <r>
    <x v="2"/>
    <x v="2"/>
    <x v="11"/>
    <x v="121"/>
    <x v="129"/>
    <x v="6"/>
    <x v="86"/>
    <x v="86"/>
    <x v="87"/>
    <x v="41"/>
    <x v="92"/>
    <x v="0"/>
  </r>
  <r>
    <x v="2"/>
    <x v="2"/>
    <x v="12"/>
    <x v="122"/>
    <x v="130"/>
    <x v="7"/>
    <x v="87"/>
    <x v="87"/>
    <x v="88"/>
    <x v="42"/>
    <x v="93"/>
    <x v="0"/>
  </r>
  <r>
    <x v="2"/>
    <x v="2"/>
    <x v="12"/>
    <x v="123"/>
    <x v="131"/>
    <x v="8"/>
    <x v="88"/>
    <x v="88"/>
    <x v="89"/>
    <x v="0"/>
    <x v="94"/>
    <x v="0"/>
  </r>
  <r>
    <x v="2"/>
    <x v="2"/>
    <x v="13"/>
    <x v="124"/>
    <x v="132"/>
    <x v="9"/>
    <x v="89"/>
    <x v="89"/>
    <x v="90"/>
    <x v="43"/>
    <x v="95"/>
    <x v="0"/>
  </r>
  <r>
    <x v="2"/>
    <x v="2"/>
    <x v="13"/>
    <x v="125"/>
    <x v="133"/>
    <x v="0"/>
    <x v="24"/>
    <x v="24"/>
    <x v="24"/>
    <x v="0"/>
    <x v="26"/>
    <x v="0"/>
  </r>
  <r>
    <x v="2"/>
    <x v="2"/>
    <x v="13"/>
    <x v="126"/>
    <x v="134"/>
    <x v="10"/>
    <x v="90"/>
    <x v="90"/>
    <x v="91"/>
    <x v="44"/>
    <x v="96"/>
    <x v="0"/>
  </r>
  <r>
    <x v="2"/>
    <x v="2"/>
    <x v="13"/>
    <x v="127"/>
    <x v="135"/>
    <x v="0"/>
    <x v="24"/>
    <x v="24"/>
    <x v="24"/>
    <x v="0"/>
    <x v="26"/>
    <x v="0"/>
  </r>
  <r>
    <x v="2"/>
    <x v="2"/>
    <x v="13"/>
    <x v="128"/>
    <x v="136"/>
    <x v="10"/>
    <x v="90"/>
    <x v="90"/>
    <x v="91"/>
    <x v="44"/>
    <x v="96"/>
    <x v="0"/>
  </r>
  <r>
    <x v="2"/>
    <x v="2"/>
    <x v="13"/>
    <x v="127"/>
    <x v="137"/>
    <x v="0"/>
    <x v="24"/>
    <x v="24"/>
    <x v="24"/>
    <x v="0"/>
    <x v="26"/>
    <x v="0"/>
  </r>
  <r>
    <x v="2"/>
    <x v="2"/>
    <x v="13"/>
    <x v="127"/>
    <x v="138"/>
    <x v="0"/>
    <x v="24"/>
    <x v="24"/>
    <x v="24"/>
    <x v="0"/>
    <x v="26"/>
    <x v="0"/>
  </r>
  <r>
    <x v="2"/>
    <x v="2"/>
    <x v="13"/>
    <x v="129"/>
    <x v="139"/>
    <x v="11"/>
    <x v="91"/>
    <x v="91"/>
    <x v="92"/>
    <x v="45"/>
    <x v="97"/>
    <x v="0"/>
  </r>
  <r>
    <x v="2"/>
    <x v="2"/>
    <x v="13"/>
    <x v="130"/>
    <x v="140"/>
    <x v="12"/>
    <x v="92"/>
    <x v="24"/>
    <x v="93"/>
    <x v="46"/>
    <x v="98"/>
    <x v="0"/>
  </r>
  <r>
    <x v="2"/>
    <x v="2"/>
    <x v="13"/>
    <x v="131"/>
    <x v="141"/>
    <x v="13"/>
    <x v="93"/>
    <x v="92"/>
    <x v="94"/>
    <x v="47"/>
    <x v="99"/>
    <x v="0"/>
  </r>
  <r>
    <x v="2"/>
    <x v="2"/>
    <x v="13"/>
    <x v="132"/>
    <x v="142"/>
    <x v="14"/>
    <x v="94"/>
    <x v="93"/>
    <x v="95"/>
    <x v="48"/>
    <x v="100"/>
    <x v="0"/>
  </r>
  <r>
    <x v="2"/>
    <x v="2"/>
    <x v="13"/>
    <x v="133"/>
    <x v="143"/>
    <x v="10"/>
    <x v="90"/>
    <x v="90"/>
    <x v="91"/>
    <x v="44"/>
    <x v="96"/>
    <x v="0"/>
  </r>
  <r>
    <x v="2"/>
    <x v="2"/>
    <x v="13"/>
    <x v="134"/>
    <x v="144"/>
    <x v="10"/>
    <x v="90"/>
    <x v="90"/>
    <x v="91"/>
    <x v="44"/>
    <x v="96"/>
    <x v="0"/>
  </r>
  <r>
    <x v="2"/>
    <x v="2"/>
    <x v="13"/>
    <x v="135"/>
    <x v="145"/>
    <x v="0"/>
    <x v="24"/>
    <x v="24"/>
    <x v="24"/>
    <x v="0"/>
    <x v="26"/>
    <x v="0"/>
  </r>
  <r>
    <x v="2"/>
    <x v="2"/>
    <x v="13"/>
    <x v="136"/>
    <x v="146"/>
    <x v="15"/>
    <x v="95"/>
    <x v="94"/>
    <x v="96"/>
    <x v="49"/>
    <x v="101"/>
    <x v="0"/>
  </r>
  <r>
    <x v="2"/>
    <x v="2"/>
    <x v="13"/>
    <x v="137"/>
    <x v="147"/>
    <x v="16"/>
    <x v="96"/>
    <x v="95"/>
    <x v="97"/>
    <x v="50"/>
    <x v="102"/>
    <x v="0"/>
  </r>
  <r>
    <x v="2"/>
    <x v="2"/>
    <x v="13"/>
    <x v="138"/>
    <x v="148"/>
    <x v="17"/>
    <x v="97"/>
    <x v="96"/>
    <x v="98"/>
    <x v="51"/>
    <x v="103"/>
    <x v="0"/>
  </r>
  <r>
    <x v="2"/>
    <x v="2"/>
    <x v="13"/>
    <x v="139"/>
    <x v="149"/>
    <x v="10"/>
    <x v="90"/>
    <x v="90"/>
    <x v="91"/>
    <x v="44"/>
    <x v="96"/>
    <x v="0"/>
  </r>
  <r>
    <x v="2"/>
    <x v="2"/>
    <x v="13"/>
    <x v="140"/>
    <x v="150"/>
    <x v="18"/>
    <x v="98"/>
    <x v="97"/>
    <x v="99"/>
    <x v="52"/>
    <x v="104"/>
    <x v="0"/>
  </r>
  <r>
    <x v="2"/>
    <x v="2"/>
    <x v="13"/>
    <x v="141"/>
    <x v="151"/>
    <x v="19"/>
    <x v="99"/>
    <x v="98"/>
    <x v="100"/>
    <x v="53"/>
    <x v="105"/>
    <x v="0"/>
  </r>
  <r>
    <x v="2"/>
    <x v="2"/>
    <x v="13"/>
    <x v="142"/>
    <x v="151"/>
    <x v="20"/>
    <x v="100"/>
    <x v="99"/>
    <x v="101"/>
    <x v="0"/>
    <x v="106"/>
    <x v="0"/>
  </r>
  <r>
    <x v="2"/>
    <x v="2"/>
    <x v="13"/>
    <x v="143"/>
    <x v="152"/>
    <x v="21"/>
    <x v="101"/>
    <x v="100"/>
    <x v="102"/>
    <x v="0"/>
    <x v="107"/>
    <x v="0"/>
  </r>
  <r>
    <x v="2"/>
    <x v="2"/>
    <x v="10"/>
    <x v="144"/>
    <x v="153"/>
    <x v="22"/>
    <x v="102"/>
    <x v="101"/>
    <x v="103"/>
    <x v="54"/>
    <x v="108"/>
    <x v="0"/>
  </r>
  <r>
    <x v="2"/>
    <x v="2"/>
    <x v="10"/>
    <x v="145"/>
    <x v="154"/>
    <x v="23"/>
    <x v="103"/>
    <x v="102"/>
    <x v="104"/>
    <x v="55"/>
    <x v="109"/>
    <x v="0"/>
  </r>
  <r>
    <x v="2"/>
    <x v="2"/>
    <x v="10"/>
    <x v="146"/>
    <x v="155"/>
    <x v="24"/>
    <x v="104"/>
    <x v="103"/>
    <x v="105"/>
    <x v="56"/>
    <x v="110"/>
    <x v="0"/>
  </r>
  <r>
    <x v="2"/>
    <x v="2"/>
    <x v="10"/>
    <x v="147"/>
    <x v="156"/>
    <x v="25"/>
    <x v="105"/>
    <x v="104"/>
    <x v="106"/>
    <x v="57"/>
    <x v="111"/>
    <x v="0"/>
  </r>
  <r>
    <x v="2"/>
    <x v="2"/>
    <x v="10"/>
    <x v="148"/>
    <x v="157"/>
    <x v="26"/>
    <x v="106"/>
    <x v="105"/>
    <x v="107"/>
    <x v="58"/>
    <x v="112"/>
    <x v="0"/>
  </r>
  <r>
    <x v="2"/>
    <x v="2"/>
    <x v="10"/>
    <x v="149"/>
    <x v="158"/>
    <x v="27"/>
    <x v="107"/>
    <x v="106"/>
    <x v="108"/>
    <x v="59"/>
    <x v="113"/>
    <x v="0"/>
  </r>
  <r>
    <x v="2"/>
    <x v="2"/>
    <x v="10"/>
    <x v="150"/>
    <x v="159"/>
    <x v="28"/>
    <x v="108"/>
    <x v="107"/>
    <x v="109"/>
    <x v="0"/>
    <x v="114"/>
    <x v="0"/>
  </r>
  <r>
    <x v="2"/>
    <x v="2"/>
    <x v="10"/>
    <x v="151"/>
    <x v="160"/>
    <x v="29"/>
    <x v="109"/>
    <x v="108"/>
    <x v="110"/>
    <x v="0"/>
    <x v="115"/>
    <x v="0"/>
  </r>
  <r>
    <x v="2"/>
    <x v="2"/>
    <x v="10"/>
    <x v="152"/>
    <x v="161"/>
    <x v="30"/>
    <x v="110"/>
    <x v="109"/>
    <x v="111"/>
    <x v="60"/>
    <x v="116"/>
    <x v="0"/>
  </r>
  <r>
    <x v="2"/>
    <x v="2"/>
    <x v="10"/>
    <x v="153"/>
    <x v="162"/>
    <x v="30"/>
    <x v="110"/>
    <x v="109"/>
    <x v="111"/>
    <x v="60"/>
    <x v="116"/>
    <x v="0"/>
  </r>
  <r>
    <x v="2"/>
    <x v="2"/>
    <x v="10"/>
    <x v="117"/>
    <x v="163"/>
    <x v="0"/>
    <x v="24"/>
    <x v="24"/>
    <x v="24"/>
    <x v="28"/>
    <x v="26"/>
    <x v="0"/>
  </r>
  <r>
    <x v="2"/>
    <x v="2"/>
    <x v="10"/>
    <x v="117"/>
    <x v="164"/>
    <x v="0"/>
    <x v="24"/>
    <x v="24"/>
    <x v="24"/>
    <x v="28"/>
    <x v="26"/>
    <x v="0"/>
  </r>
  <r>
    <x v="2"/>
    <x v="2"/>
    <x v="10"/>
    <x v="154"/>
    <x v="165"/>
    <x v="31"/>
    <x v="111"/>
    <x v="110"/>
    <x v="112"/>
    <x v="61"/>
    <x v="117"/>
    <x v="0"/>
  </r>
  <r>
    <x v="2"/>
    <x v="2"/>
    <x v="10"/>
    <x v="155"/>
    <x v="166"/>
    <x v="32"/>
    <x v="112"/>
    <x v="111"/>
    <x v="113"/>
    <x v="62"/>
    <x v="118"/>
    <x v="0"/>
  </r>
  <r>
    <x v="2"/>
    <x v="2"/>
    <x v="10"/>
    <x v="156"/>
    <x v="167"/>
    <x v="33"/>
    <x v="113"/>
    <x v="112"/>
    <x v="114"/>
    <x v="0"/>
    <x v="119"/>
    <x v="0"/>
  </r>
  <r>
    <x v="2"/>
    <x v="2"/>
    <x v="10"/>
    <x v="87"/>
    <x v="168"/>
    <x v="1"/>
    <x v="24"/>
    <x v="24"/>
    <x v="24"/>
    <x v="0"/>
    <x v="26"/>
    <x v="0"/>
  </r>
  <r>
    <x v="2"/>
    <x v="2"/>
    <x v="10"/>
    <x v="157"/>
    <x v="169"/>
    <x v="1"/>
    <x v="24"/>
    <x v="24"/>
    <x v="24"/>
    <x v="0"/>
    <x v="26"/>
    <x v="0"/>
  </r>
  <r>
    <x v="2"/>
    <x v="2"/>
    <x v="10"/>
    <x v="158"/>
    <x v="170"/>
    <x v="1"/>
    <x v="24"/>
    <x v="24"/>
    <x v="24"/>
    <x v="28"/>
    <x v="26"/>
    <x v="0"/>
  </r>
  <r>
    <x v="2"/>
    <x v="2"/>
    <x v="10"/>
    <x v="159"/>
    <x v="171"/>
    <x v="34"/>
    <x v="114"/>
    <x v="113"/>
    <x v="115"/>
    <x v="63"/>
    <x v="120"/>
    <x v="0"/>
  </r>
  <r>
    <x v="2"/>
    <x v="2"/>
    <x v="10"/>
    <x v="87"/>
    <x v="172"/>
    <x v="1"/>
    <x v="24"/>
    <x v="24"/>
    <x v="24"/>
    <x v="0"/>
    <x v="26"/>
    <x v="0"/>
  </r>
  <r>
    <x v="2"/>
    <x v="2"/>
    <x v="10"/>
    <x v="160"/>
    <x v="173"/>
    <x v="35"/>
    <x v="115"/>
    <x v="114"/>
    <x v="116"/>
    <x v="64"/>
    <x v="121"/>
    <x v="0"/>
  </r>
  <r>
    <x v="2"/>
    <x v="2"/>
    <x v="10"/>
    <x v="161"/>
    <x v="174"/>
    <x v="36"/>
    <x v="116"/>
    <x v="115"/>
    <x v="117"/>
    <x v="65"/>
    <x v="122"/>
    <x v="0"/>
  </r>
  <r>
    <x v="2"/>
    <x v="2"/>
    <x v="10"/>
    <x v="162"/>
    <x v="175"/>
    <x v="37"/>
    <x v="117"/>
    <x v="116"/>
    <x v="118"/>
    <x v="66"/>
    <x v="123"/>
    <x v="0"/>
  </r>
  <r>
    <x v="2"/>
    <x v="2"/>
    <x v="10"/>
    <x v="163"/>
    <x v="176"/>
    <x v="38"/>
    <x v="118"/>
    <x v="117"/>
    <x v="119"/>
    <x v="67"/>
    <x v="124"/>
    <x v="0"/>
  </r>
  <r>
    <x v="2"/>
    <x v="2"/>
    <x v="10"/>
    <x v="164"/>
    <x v="177"/>
    <x v="38"/>
    <x v="118"/>
    <x v="117"/>
    <x v="119"/>
    <x v="67"/>
    <x v="124"/>
    <x v="0"/>
  </r>
  <r>
    <x v="2"/>
    <x v="2"/>
    <x v="10"/>
    <x v="165"/>
    <x v="178"/>
    <x v="1"/>
    <x v="24"/>
    <x v="24"/>
    <x v="24"/>
    <x v="0"/>
    <x v="26"/>
    <x v="0"/>
  </r>
  <r>
    <x v="2"/>
    <x v="2"/>
    <x v="10"/>
    <x v="166"/>
    <x v="179"/>
    <x v="1"/>
    <x v="24"/>
    <x v="24"/>
    <x v="24"/>
    <x v="0"/>
    <x v="26"/>
    <x v="0"/>
  </r>
  <r>
    <x v="2"/>
    <x v="2"/>
    <x v="10"/>
    <x v="167"/>
    <x v="180"/>
    <x v="1"/>
    <x v="24"/>
    <x v="24"/>
    <x v="24"/>
    <x v="0"/>
    <x v="26"/>
    <x v="0"/>
  </r>
  <r>
    <x v="2"/>
    <x v="2"/>
    <x v="10"/>
    <x v="168"/>
    <x v="181"/>
    <x v="1"/>
    <x v="24"/>
    <x v="24"/>
    <x v="24"/>
    <x v="0"/>
    <x v="26"/>
    <x v="0"/>
  </r>
  <r>
    <x v="2"/>
    <x v="2"/>
    <x v="10"/>
    <x v="169"/>
    <x v="182"/>
    <x v="39"/>
    <x v="119"/>
    <x v="118"/>
    <x v="120"/>
    <x v="0"/>
    <x v="125"/>
    <x v="0"/>
  </r>
  <r>
    <x v="2"/>
    <x v="2"/>
    <x v="10"/>
    <x v="170"/>
    <x v="183"/>
    <x v="1"/>
    <x v="24"/>
    <x v="24"/>
    <x v="24"/>
    <x v="0"/>
    <x v="26"/>
    <x v="0"/>
  </r>
  <r>
    <x v="2"/>
    <x v="2"/>
    <x v="10"/>
    <x v="171"/>
    <x v="184"/>
    <x v="1"/>
    <x v="24"/>
    <x v="24"/>
    <x v="24"/>
    <x v="0"/>
    <x v="26"/>
    <x v="0"/>
  </r>
  <r>
    <x v="2"/>
    <x v="2"/>
    <x v="10"/>
    <x v="172"/>
    <x v="185"/>
    <x v="1"/>
    <x v="24"/>
    <x v="24"/>
    <x v="24"/>
    <x v="0"/>
    <x v="26"/>
    <x v="0"/>
  </r>
  <r>
    <x v="2"/>
    <x v="2"/>
    <x v="14"/>
    <x v="117"/>
    <x v="186"/>
    <x v="1"/>
    <x v="24"/>
    <x v="24"/>
    <x v="24"/>
    <x v="0"/>
    <x v="26"/>
    <x v="0"/>
  </r>
  <r>
    <x v="2"/>
    <x v="2"/>
    <x v="14"/>
    <x v="173"/>
    <x v="187"/>
    <x v="40"/>
    <x v="120"/>
    <x v="119"/>
    <x v="121"/>
    <x v="68"/>
    <x v="126"/>
    <x v="0"/>
  </r>
  <r>
    <x v="2"/>
    <x v="2"/>
    <x v="14"/>
    <x v="174"/>
    <x v="188"/>
    <x v="41"/>
    <x v="121"/>
    <x v="120"/>
    <x v="122"/>
    <x v="69"/>
    <x v="127"/>
    <x v="0"/>
  </r>
  <r>
    <x v="2"/>
    <x v="2"/>
    <x v="14"/>
    <x v="117"/>
    <x v="189"/>
    <x v="1"/>
    <x v="24"/>
    <x v="24"/>
    <x v="24"/>
    <x v="0"/>
    <x v="26"/>
    <x v="0"/>
  </r>
  <r>
    <x v="2"/>
    <x v="2"/>
    <x v="14"/>
    <x v="175"/>
    <x v="190"/>
    <x v="1"/>
    <x v="24"/>
    <x v="24"/>
    <x v="24"/>
    <x v="0"/>
    <x v="26"/>
    <x v="0"/>
  </r>
  <r>
    <x v="2"/>
    <x v="2"/>
    <x v="14"/>
    <x v="117"/>
    <x v="191"/>
    <x v="1"/>
    <x v="24"/>
    <x v="24"/>
    <x v="24"/>
    <x v="0"/>
    <x v="26"/>
    <x v="0"/>
  </r>
  <r>
    <x v="2"/>
    <x v="2"/>
    <x v="14"/>
    <x v="176"/>
    <x v="192"/>
    <x v="42"/>
    <x v="122"/>
    <x v="121"/>
    <x v="123"/>
    <x v="70"/>
    <x v="128"/>
    <x v="0"/>
  </r>
  <r>
    <x v="2"/>
    <x v="2"/>
    <x v="14"/>
    <x v="117"/>
    <x v="193"/>
    <x v="1"/>
    <x v="24"/>
    <x v="24"/>
    <x v="24"/>
    <x v="0"/>
    <x v="26"/>
    <x v="0"/>
  </r>
  <r>
    <x v="2"/>
    <x v="2"/>
    <x v="14"/>
    <x v="117"/>
    <x v="194"/>
    <x v="1"/>
    <x v="24"/>
    <x v="24"/>
    <x v="24"/>
    <x v="0"/>
    <x v="26"/>
    <x v="0"/>
  </r>
  <r>
    <x v="2"/>
    <x v="2"/>
    <x v="14"/>
    <x v="117"/>
    <x v="195"/>
    <x v="1"/>
    <x v="24"/>
    <x v="24"/>
    <x v="24"/>
    <x v="0"/>
    <x v="26"/>
    <x v="0"/>
  </r>
  <r>
    <x v="2"/>
    <x v="2"/>
    <x v="14"/>
    <x v="117"/>
    <x v="196"/>
    <x v="1"/>
    <x v="24"/>
    <x v="24"/>
    <x v="24"/>
    <x v="0"/>
    <x v="26"/>
    <x v="0"/>
  </r>
  <r>
    <x v="2"/>
    <x v="2"/>
    <x v="14"/>
    <x v="117"/>
    <x v="197"/>
    <x v="1"/>
    <x v="24"/>
    <x v="24"/>
    <x v="24"/>
    <x v="0"/>
    <x v="26"/>
    <x v="0"/>
  </r>
  <r>
    <x v="2"/>
    <x v="2"/>
    <x v="14"/>
    <x v="117"/>
    <x v="198"/>
    <x v="1"/>
    <x v="24"/>
    <x v="24"/>
    <x v="24"/>
    <x v="0"/>
    <x v="26"/>
    <x v="0"/>
  </r>
  <r>
    <x v="2"/>
    <x v="2"/>
    <x v="14"/>
    <x v="177"/>
    <x v="199"/>
    <x v="43"/>
    <x v="123"/>
    <x v="122"/>
    <x v="124"/>
    <x v="71"/>
    <x v="129"/>
    <x v="0"/>
  </r>
  <r>
    <x v="2"/>
    <x v="2"/>
    <x v="14"/>
    <x v="178"/>
    <x v="200"/>
    <x v="44"/>
    <x v="124"/>
    <x v="123"/>
    <x v="125"/>
    <x v="72"/>
    <x v="130"/>
    <x v="0"/>
  </r>
  <r>
    <x v="2"/>
    <x v="2"/>
    <x v="14"/>
    <x v="179"/>
    <x v="201"/>
    <x v="45"/>
    <x v="125"/>
    <x v="124"/>
    <x v="126"/>
    <x v="0"/>
    <x v="131"/>
    <x v="0"/>
  </r>
  <r>
    <x v="2"/>
    <x v="2"/>
    <x v="14"/>
    <x v="117"/>
    <x v="202"/>
    <x v="1"/>
    <x v="24"/>
    <x v="24"/>
    <x v="24"/>
    <x v="0"/>
    <x v="26"/>
    <x v="0"/>
  </r>
  <r>
    <x v="2"/>
    <x v="2"/>
    <x v="14"/>
    <x v="180"/>
    <x v="203"/>
    <x v="46"/>
    <x v="126"/>
    <x v="24"/>
    <x v="127"/>
    <x v="73"/>
    <x v="132"/>
    <x v="0"/>
  </r>
  <r>
    <x v="2"/>
    <x v="2"/>
    <x v="15"/>
    <x v="181"/>
    <x v="204"/>
    <x v="47"/>
    <x v="127"/>
    <x v="125"/>
    <x v="128"/>
    <x v="74"/>
    <x v="133"/>
    <x v="0"/>
  </r>
  <r>
    <x v="3"/>
    <x v="3"/>
    <x v="16"/>
    <x v="182"/>
    <x v="205"/>
    <x v="48"/>
    <x v="128"/>
    <x v="126"/>
    <x v="129"/>
    <x v="75"/>
    <x v="134"/>
    <x v="0"/>
  </r>
  <r>
    <x v="3"/>
    <x v="3"/>
    <x v="16"/>
    <x v="183"/>
    <x v="206"/>
    <x v="1"/>
    <x v="24"/>
    <x v="24"/>
    <x v="24"/>
    <x v="0"/>
    <x v="26"/>
    <x v="0"/>
  </r>
  <r>
    <x v="3"/>
    <x v="3"/>
    <x v="16"/>
    <x v="184"/>
    <x v="207"/>
    <x v="49"/>
    <x v="129"/>
    <x v="127"/>
    <x v="130"/>
    <x v="76"/>
    <x v="135"/>
    <x v="0"/>
  </r>
  <r>
    <x v="3"/>
    <x v="3"/>
    <x v="16"/>
    <x v="185"/>
    <x v="208"/>
    <x v="50"/>
    <x v="130"/>
    <x v="128"/>
    <x v="131"/>
    <x v="77"/>
    <x v="136"/>
    <x v="0"/>
  </r>
  <r>
    <x v="3"/>
    <x v="3"/>
    <x v="16"/>
    <x v="186"/>
    <x v="209"/>
    <x v="51"/>
    <x v="131"/>
    <x v="129"/>
    <x v="132"/>
    <x v="78"/>
    <x v="137"/>
    <x v="0"/>
  </r>
  <r>
    <x v="3"/>
    <x v="3"/>
    <x v="16"/>
    <x v="187"/>
    <x v="210"/>
    <x v="52"/>
    <x v="41"/>
    <x v="41"/>
    <x v="42"/>
    <x v="19"/>
    <x v="47"/>
    <x v="0"/>
  </r>
  <r>
    <x v="3"/>
    <x v="3"/>
    <x v="16"/>
    <x v="188"/>
    <x v="211"/>
    <x v="53"/>
    <x v="132"/>
    <x v="130"/>
    <x v="133"/>
    <x v="79"/>
    <x v="138"/>
    <x v="0"/>
  </r>
  <r>
    <x v="3"/>
    <x v="3"/>
    <x v="16"/>
    <x v="189"/>
    <x v="212"/>
    <x v="54"/>
    <x v="133"/>
    <x v="131"/>
    <x v="134"/>
    <x v="80"/>
    <x v="139"/>
    <x v="0"/>
  </r>
  <r>
    <x v="3"/>
    <x v="3"/>
    <x v="16"/>
    <x v="190"/>
    <x v="213"/>
    <x v="55"/>
    <x v="31"/>
    <x v="31"/>
    <x v="31"/>
    <x v="15"/>
    <x v="35"/>
    <x v="0"/>
  </r>
  <r>
    <x v="3"/>
    <x v="3"/>
    <x v="16"/>
    <x v="191"/>
    <x v="214"/>
    <x v="56"/>
    <x v="134"/>
    <x v="132"/>
    <x v="135"/>
    <x v="81"/>
    <x v="140"/>
    <x v="0"/>
  </r>
  <r>
    <x v="3"/>
    <x v="3"/>
    <x v="16"/>
    <x v="192"/>
    <x v="215"/>
    <x v="57"/>
    <x v="135"/>
    <x v="133"/>
    <x v="136"/>
    <x v="82"/>
    <x v="141"/>
    <x v="0"/>
  </r>
  <r>
    <x v="3"/>
    <x v="3"/>
    <x v="16"/>
    <x v="193"/>
    <x v="216"/>
    <x v="58"/>
    <x v="136"/>
    <x v="134"/>
    <x v="137"/>
    <x v="83"/>
    <x v="142"/>
    <x v="0"/>
  </r>
  <r>
    <x v="3"/>
    <x v="3"/>
    <x v="16"/>
    <x v="194"/>
    <x v="217"/>
    <x v="59"/>
    <x v="137"/>
    <x v="135"/>
    <x v="138"/>
    <x v="84"/>
    <x v="143"/>
    <x v="0"/>
  </r>
  <r>
    <x v="3"/>
    <x v="3"/>
    <x v="16"/>
    <x v="195"/>
    <x v="218"/>
    <x v="60"/>
    <x v="138"/>
    <x v="136"/>
    <x v="139"/>
    <x v="0"/>
    <x v="144"/>
    <x v="0"/>
  </r>
  <r>
    <x v="3"/>
    <x v="3"/>
    <x v="16"/>
    <x v="196"/>
    <x v="219"/>
    <x v="1"/>
    <x v="24"/>
    <x v="24"/>
    <x v="24"/>
    <x v="0"/>
    <x v="26"/>
    <x v="0"/>
  </r>
  <r>
    <x v="3"/>
    <x v="3"/>
    <x v="16"/>
    <x v="197"/>
    <x v="220"/>
    <x v="1"/>
    <x v="24"/>
    <x v="24"/>
    <x v="24"/>
    <x v="0"/>
    <x v="26"/>
    <x v="0"/>
  </r>
  <r>
    <x v="3"/>
    <x v="3"/>
    <x v="16"/>
    <x v="198"/>
    <x v="221"/>
    <x v="61"/>
    <x v="139"/>
    <x v="137"/>
    <x v="140"/>
    <x v="85"/>
    <x v="145"/>
    <x v="0"/>
  </r>
  <r>
    <x v="3"/>
    <x v="3"/>
    <x v="16"/>
    <x v="199"/>
    <x v="222"/>
    <x v="1"/>
    <x v="24"/>
    <x v="24"/>
    <x v="24"/>
    <x v="0"/>
    <x v="26"/>
    <x v="0"/>
  </r>
  <r>
    <x v="3"/>
    <x v="3"/>
    <x v="16"/>
    <x v="200"/>
    <x v="223"/>
    <x v="62"/>
    <x v="140"/>
    <x v="138"/>
    <x v="141"/>
    <x v="0"/>
    <x v="146"/>
    <x v="0"/>
  </r>
  <r>
    <x v="3"/>
    <x v="3"/>
    <x v="16"/>
    <x v="87"/>
    <x v="224"/>
    <x v="1"/>
    <x v="24"/>
    <x v="24"/>
    <x v="24"/>
    <x v="0"/>
    <x v="26"/>
    <x v="0"/>
  </r>
  <r>
    <x v="3"/>
    <x v="3"/>
    <x v="16"/>
    <x v="201"/>
    <x v="225"/>
    <x v="1"/>
    <x v="24"/>
    <x v="24"/>
    <x v="24"/>
    <x v="0"/>
    <x v="26"/>
    <x v="0"/>
  </r>
  <r>
    <x v="3"/>
    <x v="3"/>
    <x v="16"/>
    <x v="202"/>
    <x v="226"/>
    <x v="63"/>
    <x v="24"/>
    <x v="24"/>
    <x v="142"/>
    <x v="86"/>
    <x v="147"/>
    <x v="1"/>
  </r>
  <r>
    <x v="3"/>
    <x v="3"/>
    <x v="17"/>
    <x v="203"/>
    <x v="227"/>
    <x v="64"/>
    <x v="24"/>
    <x v="24"/>
    <x v="143"/>
    <x v="87"/>
    <x v="148"/>
    <x v="1"/>
  </r>
  <r>
    <x v="4"/>
    <x v="4"/>
    <x v="18"/>
    <x v="204"/>
    <x v="228"/>
    <x v="2"/>
    <x v="36"/>
    <x v="24"/>
    <x v="36"/>
    <x v="0"/>
    <x v="40"/>
    <x v="0"/>
  </r>
  <r>
    <x v="4"/>
    <x v="4"/>
    <x v="18"/>
    <x v="205"/>
    <x v="229"/>
    <x v="2"/>
    <x v="36"/>
    <x v="24"/>
    <x v="36"/>
    <x v="0"/>
    <x v="40"/>
    <x v="0"/>
  </r>
  <r>
    <x v="4"/>
    <x v="4"/>
    <x v="18"/>
    <x v="206"/>
    <x v="230"/>
    <x v="2"/>
    <x v="36"/>
    <x v="24"/>
    <x v="36"/>
    <x v="0"/>
    <x v="40"/>
    <x v="0"/>
  </r>
  <r>
    <x v="4"/>
    <x v="4"/>
    <x v="18"/>
    <x v="207"/>
    <x v="231"/>
    <x v="2"/>
    <x v="36"/>
    <x v="24"/>
    <x v="36"/>
    <x v="0"/>
    <x v="40"/>
    <x v="0"/>
  </r>
  <r>
    <x v="4"/>
    <x v="4"/>
    <x v="18"/>
    <x v="208"/>
    <x v="232"/>
    <x v="2"/>
    <x v="36"/>
    <x v="24"/>
    <x v="36"/>
    <x v="0"/>
    <x v="40"/>
    <x v="0"/>
  </r>
  <r>
    <x v="4"/>
    <x v="4"/>
    <x v="18"/>
    <x v="209"/>
    <x v="233"/>
    <x v="2"/>
    <x v="36"/>
    <x v="24"/>
    <x v="36"/>
    <x v="0"/>
    <x v="40"/>
    <x v="0"/>
  </r>
  <r>
    <x v="4"/>
    <x v="4"/>
    <x v="18"/>
    <x v="210"/>
    <x v="234"/>
    <x v="2"/>
    <x v="36"/>
    <x v="24"/>
    <x v="36"/>
    <x v="0"/>
    <x v="40"/>
    <x v="0"/>
  </r>
  <r>
    <x v="4"/>
    <x v="4"/>
    <x v="18"/>
    <x v="211"/>
    <x v="234"/>
    <x v="2"/>
    <x v="36"/>
    <x v="24"/>
    <x v="36"/>
    <x v="0"/>
    <x v="40"/>
    <x v="0"/>
  </r>
  <r>
    <x v="4"/>
    <x v="4"/>
    <x v="18"/>
    <x v="212"/>
    <x v="235"/>
    <x v="2"/>
    <x v="36"/>
    <x v="24"/>
    <x v="36"/>
    <x v="0"/>
    <x v="40"/>
    <x v="0"/>
  </r>
  <r>
    <x v="4"/>
    <x v="4"/>
    <x v="18"/>
    <x v="213"/>
    <x v="236"/>
    <x v="2"/>
    <x v="36"/>
    <x v="24"/>
    <x v="36"/>
    <x v="0"/>
    <x v="40"/>
    <x v="0"/>
  </r>
  <r>
    <x v="4"/>
    <x v="4"/>
    <x v="18"/>
    <x v="214"/>
    <x v="237"/>
    <x v="2"/>
    <x v="36"/>
    <x v="24"/>
    <x v="36"/>
    <x v="0"/>
    <x v="40"/>
    <x v="0"/>
  </r>
  <r>
    <x v="4"/>
    <x v="4"/>
    <x v="18"/>
    <x v="215"/>
    <x v="238"/>
    <x v="2"/>
    <x v="36"/>
    <x v="24"/>
    <x v="36"/>
    <x v="0"/>
    <x v="40"/>
    <x v="0"/>
  </r>
  <r>
    <x v="4"/>
    <x v="4"/>
    <x v="18"/>
    <x v="209"/>
    <x v="233"/>
    <x v="2"/>
    <x v="36"/>
    <x v="24"/>
    <x v="36"/>
    <x v="0"/>
    <x v="40"/>
    <x v="0"/>
  </r>
  <r>
    <x v="4"/>
    <x v="4"/>
    <x v="19"/>
    <x v="216"/>
    <x v="239"/>
    <x v="65"/>
    <x v="141"/>
    <x v="139"/>
    <x v="144"/>
    <x v="0"/>
    <x v="149"/>
    <x v="0"/>
  </r>
  <r>
    <x v="4"/>
    <x v="4"/>
    <x v="19"/>
    <x v="217"/>
    <x v="240"/>
    <x v="2"/>
    <x v="36"/>
    <x v="24"/>
    <x v="36"/>
    <x v="0"/>
    <x v="40"/>
    <x v="0"/>
  </r>
  <r>
    <x v="4"/>
    <x v="4"/>
    <x v="19"/>
    <x v="218"/>
    <x v="241"/>
    <x v="2"/>
    <x v="36"/>
    <x v="24"/>
    <x v="36"/>
    <x v="0"/>
    <x v="40"/>
    <x v="0"/>
  </r>
  <r>
    <x v="4"/>
    <x v="4"/>
    <x v="20"/>
    <x v="219"/>
    <x v="242"/>
    <x v="66"/>
    <x v="142"/>
    <x v="140"/>
    <x v="145"/>
    <x v="0"/>
    <x v="150"/>
    <x v="0"/>
  </r>
  <r>
    <x v="4"/>
    <x v="4"/>
    <x v="20"/>
    <x v="220"/>
    <x v="243"/>
    <x v="66"/>
    <x v="142"/>
    <x v="140"/>
    <x v="145"/>
    <x v="0"/>
    <x v="150"/>
    <x v="0"/>
  </r>
  <r>
    <x v="4"/>
    <x v="4"/>
    <x v="20"/>
    <x v="221"/>
    <x v="244"/>
    <x v="2"/>
    <x v="36"/>
    <x v="24"/>
    <x v="36"/>
    <x v="0"/>
    <x v="40"/>
    <x v="0"/>
  </r>
  <r>
    <x v="4"/>
    <x v="4"/>
    <x v="18"/>
    <x v="222"/>
    <x v="245"/>
    <x v="2"/>
    <x v="36"/>
    <x v="24"/>
    <x v="36"/>
    <x v="0"/>
    <x v="40"/>
    <x v="0"/>
  </r>
  <r>
    <x v="4"/>
    <x v="4"/>
    <x v="18"/>
    <x v="223"/>
    <x v="246"/>
    <x v="1"/>
    <x v="24"/>
    <x v="24"/>
    <x v="24"/>
    <x v="0"/>
    <x v="26"/>
    <x v="0"/>
  </r>
  <r>
    <x v="4"/>
    <x v="4"/>
    <x v="18"/>
    <x v="224"/>
    <x v="247"/>
    <x v="1"/>
    <x v="24"/>
    <x v="24"/>
    <x v="24"/>
    <x v="0"/>
    <x v="26"/>
    <x v="0"/>
  </r>
  <r>
    <x v="4"/>
    <x v="4"/>
    <x v="18"/>
    <x v="225"/>
    <x v="248"/>
    <x v="2"/>
    <x v="36"/>
    <x v="24"/>
    <x v="36"/>
    <x v="0"/>
    <x v="40"/>
    <x v="0"/>
  </r>
  <r>
    <x v="4"/>
    <x v="4"/>
    <x v="18"/>
    <x v="226"/>
    <x v="249"/>
    <x v="1"/>
    <x v="24"/>
    <x v="24"/>
    <x v="24"/>
    <x v="0"/>
    <x v="26"/>
    <x v="0"/>
  </r>
  <r>
    <x v="4"/>
    <x v="4"/>
    <x v="18"/>
    <x v="227"/>
    <x v="250"/>
    <x v="2"/>
    <x v="36"/>
    <x v="24"/>
    <x v="36"/>
    <x v="0"/>
    <x v="40"/>
    <x v="0"/>
  </r>
  <r>
    <x v="4"/>
    <x v="4"/>
    <x v="18"/>
    <x v="228"/>
    <x v="251"/>
    <x v="2"/>
    <x v="36"/>
    <x v="24"/>
    <x v="36"/>
    <x v="0"/>
    <x v="40"/>
    <x v="0"/>
  </r>
  <r>
    <x v="4"/>
    <x v="4"/>
    <x v="18"/>
    <x v="229"/>
    <x v="252"/>
    <x v="2"/>
    <x v="36"/>
    <x v="24"/>
    <x v="36"/>
    <x v="0"/>
    <x v="40"/>
    <x v="0"/>
  </r>
  <r>
    <x v="4"/>
    <x v="4"/>
    <x v="18"/>
    <x v="230"/>
    <x v="253"/>
    <x v="2"/>
    <x v="36"/>
    <x v="24"/>
    <x v="36"/>
    <x v="0"/>
    <x v="40"/>
    <x v="0"/>
  </r>
  <r>
    <x v="4"/>
    <x v="4"/>
    <x v="18"/>
    <x v="231"/>
    <x v="253"/>
    <x v="2"/>
    <x v="36"/>
    <x v="24"/>
    <x v="36"/>
    <x v="0"/>
    <x v="40"/>
    <x v="0"/>
  </r>
  <r>
    <x v="4"/>
    <x v="4"/>
    <x v="18"/>
    <x v="232"/>
    <x v="254"/>
    <x v="2"/>
    <x v="36"/>
    <x v="24"/>
    <x v="36"/>
    <x v="0"/>
    <x v="40"/>
    <x v="0"/>
  </r>
  <r>
    <x v="4"/>
    <x v="4"/>
    <x v="18"/>
    <x v="117"/>
    <x v="255"/>
    <x v="1"/>
    <x v="24"/>
    <x v="24"/>
    <x v="24"/>
    <x v="0"/>
    <x v="26"/>
    <x v="0"/>
  </r>
  <r>
    <x v="4"/>
    <x v="4"/>
    <x v="18"/>
    <x v="233"/>
    <x v="256"/>
    <x v="2"/>
    <x v="36"/>
    <x v="24"/>
    <x v="36"/>
    <x v="0"/>
    <x v="40"/>
    <x v="0"/>
  </r>
  <r>
    <x v="4"/>
    <x v="4"/>
    <x v="18"/>
    <x v="234"/>
    <x v="257"/>
    <x v="2"/>
    <x v="36"/>
    <x v="24"/>
    <x v="36"/>
    <x v="0"/>
    <x v="40"/>
    <x v="0"/>
  </r>
  <r>
    <x v="4"/>
    <x v="4"/>
    <x v="18"/>
    <x v="235"/>
    <x v="258"/>
    <x v="2"/>
    <x v="36"/>
    <x v="24"/>
    <x v="36"/>
    <x v="0"/>
    <x v="40"/>
    <x v="0"/>
  </r>
  <r>
    <x v="4"/>
    <x v="4"/>
    <x v="18"/>
    <x v="117"/>
    <x v="259"/>
    <x v="1"/>
    <x v="24"/>
    <x v="24"/>
    <x v="24"/>
    <x v="0"/>
    <x v="26"/>
    <x v="0"/>
  </r>
  <r>
    <x v="4"/>
    <x v="4"/>
    <x v="18"/>
    <x v="236"/>
    <x v="260"/>
    <x v="2"/>
    <x v="36"/>
    <x v="24"/>
    <x v="36"/>
    <x v="0"/>
    <x v="40"/>
    <x v="0"/>
  </r>
  <r>
    <x v="4"/>
    <x v="4"/>
    <x v="18"/>
    <x v="237"/>
    <x v="261"/>
    <x v="2"/>
    <x v="36"/>
    <x v="24"/>
    <x v="36"/>
    <x v="0"/>
    <x v="40"/>
    <x v="0"/>
  </r>
  <r>
    <x v="4"/>
    <x v="4"/>
    <x v="18"/>
    <x v="238"/>
    <x v="262"/>
    <x v="2"/>
    <x v="36"/>
    <x v="24"/>
    <x v="36"/>
    <x v="0"/>
    <x v="40"/>
    <x v="0"/>
  </r>
  <r>
    <x v="4"/>
    <x v="4"/>
    <x v="18"/>
    <x v="239"/>
    <x v="263"/>
    <x v="2"/>
    <x v="36"/>
    <x v="24"/>
    <x v="36"/>
    <x v="0"/>
    <x v="40"/>
    <x v="0"/>
  </r>
  <r>
    <x v="4"/>
    <x v="4"/>
    <x v="18"/>
    <x v="240"/>
    <x v="264"/>
    <x v="2"/>
    <x v="36"/>
    <x v="24"/>
    <x v="36"/>
    <x v="0"/>
    <x v="40"/>
    <x v="0"/>
  </r>
  <r>
    <x v="4"/>
    <x v="4"/>
    <x v="18"/>
    <x v="241"/>
    <x v="265"/>
    <x v="2"/>
    <x v="36"/>
    <x v="24"/>
    <x v="36"/>
    <x v="0"/>
    <x v="40"/>
    <x v="0"/>
  </r>
  <r>
    <x v="4"/>
    <x v="4"/>
    <x v="18"/>
    <x v="242"/>
    <x v="266"/>
    <x v="2"/>
    <x v="36"/>
    <x v="24"/>
    <x v="36"/>
    <x v="0"/>
    <x v="40"/>
    <x v="0"/>
  </r>
  <r>
    <x v="4"/>
    <x v="4"/>
    <x v="18"/>
    <x v="243"/>
    <x v="267"/>
    <x v="2"/>
    <x v="36"/>
    <x v="24"/>
    <x v="36"/>
    <x v="0"/>
    <x v="40"/>
    <x v="0"/>
  </r>
  <r>
    <x v="4"/>
    <x v="4"/>
    <x v="18"/>
    <x v="244"/>
    <x v="268"/>
    <x v="2"/>
    <x v="36"/>
    <x v="24"/>
    <x v="36"/>
    <x v="0"/>
    <x v="40"/>
    <x v="0"/>
  </r>
  <r>
    <x v="4"/>
    <x v="4"/>
    <x v="18"/>
    <x v="245"/>
    <x v="269"/>
    <x v="2"/>
    <x v="36"/>
    <x v="24"/>
    <x v="36"/>
    <x v="0"/>
    <x v="40"/>
    <x v="0"/>
  </r>
  <r>
    <x v="4"/>
    <x v="4"/>
    <x v="18"/>
    <x v="246"/>
    <x v="270"/>
    <x v="2"/>
    <x v="36"/>
    <x v="24"/>
    <x v="36"/>
    <x v="0"/>
    <x v="40"/>
    <x v="0"/>
  </r>
  <r>
    <x v="4"/>
    <x v="4"/>
    <x v="18"/>
    <x v="247"/>
    <x v="271"/>
    <x v="2"/>
    <x v="36"/>
    <x v="24"/>
    <x v="36"/>
    <x v="0"/>
    <x v="40"/>
    <x v="0"/>
  </r>
  <r>
    <x v="4"/>
    <x v="4"/>
    <x v="21"/>
    <x v="248"/>
    <x v="272"/>
    <x v="67"/>
    <x v="143"/>
    <x v="141"/>
    <x v="146"/>
    <x v="0"/>
    <x v="151"/>
    <x v="0"/>
  </r>
  <r>
    <x v="4"/>
    <x v="4"/>
    <x v="21"/>
    <x v="249"/>
    <x v="272"/>
    <x v="68"/>
    <x v="144"/>
    <x v="142"/>
    <x v="147"/>
    <x v="0"/>
    <x v="152"/>
    <x v="0"/>
  </r>
  <r>
    <x v="4"/>
    <x v="4"/>
    <x v="18"/>
    <x v="250"/>
    <x v="273"/>
    <x v="2"/>
    <x v="36"/>
    <x v="24"/>
    <x v="36"/>
    <x v="0"/>
    <x v="40"/>
    <x v="0"/>
  </r>
  <r>
    <x v="4"/>
    <x v="4"/>
    <x v="18"/>
    <x v="251"/>
    <x v="274"/>
    <x v="2"/>
    <x v="36"/>
    <x v="24"/>
    <x v="36"/>
    <x v="0"/>
    <x v="40"/>
    <x v="0"/>
  </r>
  <r>
    <x v="4"/>
    <x v="4"/>
    <x v="18"/>
    <x v="252"/>
    <x v="275"/>
    <x v="2"/>
    <x v="145"/>
    <x v="24"/>
    <x v="148"/>
    <x v="0"/>
    <x v="153"/>
    <x v="0"/>
  </r>
  <r>
    <x v="4"/>
    <x v="4"/>
    <x v="18"/>
    <x v="253"/>
    <x v="276"/>
    <x v="2"/>
    <x v="36"/>
    <x v="24"/>
    <x v="36"/>
    <x v="0"/>
    <x v="40"/>
    <x v="0"/>
  </r>
  <r>
    <x v="4"/>
    <x v="4"/>
    <x v="18"/>
    <x v="254"/>
    <x v="277"/>
    <x v="2"/>
    <x v="36"/>
    <x v="24"/>
    <x v="36"/>
    <x v="0"/>
    <x v="40"/>
    <x v="0"/>
  </r>
  <r>
    <x v="4"/>
    <x v="4"/>
    <x v="21"/>
    <x v="255"/>
    <x v="272"/>
    <x v="69"/>
    <x v="146"/>
    <x v="143"/>
    <x v="149"/>
    <x v="0"/>
    <x v="154"/>
    <x v="0"/>
  </r>
  <r>
    <x v="4"/>
    <x v="4"/>
    <x v="21"/>
    <x v="256"/>
    <x v="278"/>
    <x v="70"/>
    <x v="147"/>
    <x v="144"/>
    <x v="150"/>
    <x v="0"/>
    <x v="155"/>
    <x v="0"/>
  </r>
  <r>
    <x v="4"/>
    <x v="4"/>
    <x v="22"/>
    <x v="257"/>
    <x v="279"/>
    <x v="71"/>
    <x v="148"/>
    <x v="145"/>
    <x v="151"/>
    <x v="0"/>
    <x v="156"/>
    <x v="0"/>
  </r>
  <r>
    <x v="4"/>
    <x v="4"/>
    <x v="22"/>
    <x v="258"/>
    <x v="280"/>
    <x v="72"/>
    <x v="149"/>
    <x v="146"/>
    <x v="152"/>
    <x v="0"/>
    <x v="157"/>
    <x v="0"/>
  </r>
  <r>
    <x v="4"/>
    <x v="4"/>
    <x v="22"/>
    <x v="259"/>
    <x v="281"/>
    <x v="73"/>
    <x v="150"/>
    <x v="147"/>
    <x v="153"/>
    <x v="0"/>
    <x v="158"/>
    <x v="0"/>
  </r>
  <r>
    <x v="4"/>
    <x v="4"/>
    <x v="22"/>
    <x v="260"/>
    <x v="282"/>
    <x v="74"/>
    <x v="151"/>
    <x v="148"/>
    <x v="154"/>
    <x v="0"/>
    <x v="159"/>
    <x v="0"/>
  </r>
  <r>
    <x v="4"/>
    <x v="4"/>
    <x v="22"/>
    <x v="261"/>
    <x v="283"/>
    <x v="75"/>
    <x v="152"/>
    <x v="149"/>
    <x v="155"/>
    <x v="0"/>
    <x v="160"/>
    <x v="0"/>
  </r>
  <r>
    <x v="4"/>
    <x v="4"/>
    <x v="22"/>
    <x v="262"/>
    <x v="284"/>
    <x v="76"/>
    <x v="153"/>
    <x v="150"/>
    <x v="156"/>
    <x v="0"/>
    <x v="161"/>
    <x v="0"/>
  </r>
  <r>
    <x v="4"/>
    <x v="4"/>
    <x v="22"/>
    <x v="263"/>
    <x v="285"/>
    <x v="77"/>
    <x v="154"/>
    <x v="151"/>
    <x v="157"/>
    <x v="0"/>
    <x v="162"/>
    <x v="0"/>
  </r>
  <r>
    <x v="4"/>
    <x v="4"/>
    <x v="23"/>
    <x v="264"/>
    <x v="286"/>
    <x v="78"/>
    <x v="155"/>
    <x v="152"/>
    <x v="158"/>
    <x v="0"/>
    <x v="163"/>
    <x v="0"/>
  </r>
  <r>
    <x v="4"/>
    <x v="4"/>
    <x v="23"/>
    <x v="265"/>
    <x v="287"/>
    <x v="79"/>
    <x v="156"/>
    <x v="153"/>
    <x v="159"/>
    <x v="0"/>
    <x v="164"/>
    <x v="0"/>
  </r>
  <r>
    <x v="4"/>
    <x v="4"/>
    <x v="23"/>
    <x v="266"/>
    <x v="288"/>
    <x v="80"/>
    <x v="157"/>
    <x v="154"/>
    <x v="160"/>
    <x v="0"/>
    <x v="165"/>
    <x v="0"/>
  </r>
  <r>
    <x v="4"/>
    <x v="4"/>
    <x v="23"/>
    <x v="267"/>
    <x v="289"/>
    <x v="81"/>
    <x v="158"/>
    <x v="155"/>
    <x v="161"/>
    <x v="0"/>
    <x v="166"/>
    <x v="0"/>
  </r>
  <r>
    <x v="4"/>
    <x v="4"/>
    <x v="23"/>
    <x v="268"/>
    <x v="290"/>
    <x v="82"/>
    <x v="159"/>
    <x v="156"/>
    <x v="162"/>
    <x v="0"/>
    <x v="167"/>
    <x v="0"/>
  </r>
  <r>
    <x v="4"/>
    <x v="4"/>
    <x v="23"/>
    <x v="269"/>
    <x v="291"/>
    <x v="83"/>
    <x v="160"/>
    <x v="157"/>
    <x v="163"/>
    <x v="0"/>
    <x v="168"/>
    <x v="0"/>
  </r>
  <r>
    <x v="4"/>
    <x v="4"/>
    <x v="24"/>
    <x v="270"/>
    <x v="292"/>
    <x v="84"/>
    <x v="161"/>
    <x v="158"/>
    <x v="164"/>
    <x v="0"/>
    <x v="169"/>
    <x v="0"/>
  </r>
  <r>
    <x v="4"/>
    <x v="4"/>
    <x v="24"/>
    <x v="271"/>
    <x v="293"/>
    <x v="85"/>
    <x v="162"/>
    <x v="159"/>
    <x v="165"/>
    <x v="0"/>
    <x v="170"/>
    <x v="0"/>
  </r>
  <r>
    <x v="4"/>
    <x v="4"/>
    <x v="24"/>
    <x v="272"/>
    <x v="294"/>
    <x v="86"/>
    <x v="163"/>
    <x v="160"/>
    <x v="166"/>
    <x v="0"/>
    <x v="171"/>
    <x v="0"/>
  </r>
  <r>
    <x v="4"/>
    <x v="4"/>
    <x v="24"/>
    <x v="273"/>
    <x v="295"/>
    <x v="1"/>
    <x v="24"/>
    <x v="24"/>
    <x v="24"/>
    <x v="0"/>
    <x v="26"/>
    <x v="0"/>
  </r>
  <r>
    <x v="4"/>
    <x v="4"/>
    <x v="24"/>
    <x v="274"/>
    <x v="296"/>
    <x v="2"/>
    <x v="36"/>
    <x v="24"/>
    <x v="36"/>
    <x v="0"/>
    <x v="40"/>
    <x v="0"/>
  </r>
  <r>
    <x v="4"/>
    <x v="4"/>
    <x v="24"/>
    <x v="275"/>
    <x v="297"/>
    <x v="2"/>
    <x v="36"/>
    <x v="24"/>
    <x v="36"/>
    <x v="0"/>
    <x v="40"/>
    <x v="0"/>
  </r>
  <r>
    <x v="4"/>
    <x v="4"/>
    <x v="24"/>
    <x v="276"/>
    <x v="298"/>
    <x v="2"/>
    <x v="36"/>
    <x v="24"/>
    <x v="36"/>
    <x v="0"/>
    <x v="40"/>
    <x v="0"/>
  </r>
  <r>
    <x v="4"/>
    <x v="4"/>
    <x v="24"/>
    <x v="277"/>
    <x v="299"/>
    <x v="87"/>
    <x v="164"/>
    <x v="161"/>
    <x v="167"/>
    <x v="0"/>
    <x v="17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Items="0" showMultipleLabel="0" showMemberPropertyTips="0" useAutoFormatting="1" itemPrintTitles="1" indent="0" compact="0" compactData="0" gridDropZones="1">
  <location ref="A3:C15" firstHeaderRow="2" firstDataRow="2" firstDataCol="2"/>
  <pivotFields count="12">
    <pivotField axis="axisRow" compact="0" showAll="0" includeNewItemsInFilter="1" defaultSubtotal="0">
      <items count="5">
        <item x="0"/>
        <item x="1"/>
        <item x="2"/>
        <item x="3"/>
        <item x="4"/>
      </items>
    </pivotField>
    <pivotField axis="axisRow" compact="0" showAll="0" includeNewItemsInFilter="1" defaultSubtotal="0">
      <items count="5">
        <item x="0"/>
        <item x="1"/>
        <item x="2"/>
        <item x="3"/>
        <item x="4"/>
      </items>
    </pivotField>
    <pivotField compact="0" outline="0" subtotalTop="0" showAll="0" includeNewItemsInFilter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showAll="0" includeNewItemsInFilter="1">
      <items count="2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t="default"/>
      </items>
    </pivotField>
    <pivotField compact="0" outline="0" subtotalTop="0" showAll="0" includeNewItemsInFilter="1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compact="0" showAll="0" includeNewItemsInFilter="1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compact="0" outline="0" subtotalTop="0" showAll="0" includeNewItemsInFilter="1" defaultSubtotal="0">
      <items count="1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</items>
    </pivotField>
    <pivotField compact="0" outline="0" subtotalTop="0" showAll="0" includeNewItemsInFilter="1" defaultSubtotal="0">
      <items count="1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</items>
    </pivotField>
    <pivotField compact="0" showAll="0" includeNewItemsInFilter="1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compact="0" showAll="0" includeNewItemsInFilter="1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dataField="1" compact="0" outline="0" subtotalTop="0" showAll="0" includeNewItemsInFilter="1">
      <items count="1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2">
    <field x="0"/>
    <field x="1"/>
  </rowFields>
  <rowItems count="11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 t="grand">
      <x/>
    </i>
  </rowItems>
  <colItems count="1">
    <i/>
  </colItems>
  <dataFields count="1">
    <dataField name="Somma - totale" fld="10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5"/>
  <sheetViews>
    <sheetView tabSelected="1" zoomScale="80" zoomScaleNormal="80" workbookViewId="0">
      <selection activeCell="D7" sqref="D7"/>
    </sheetView>
  </sheetViews>
  <sheetFormatPr defaultRowHeight="15"/>
  <cols>
    <col min="1" max="1" width="9.140625" style="152"/>
    <col min="2" max="2" width="7" style="1" customWidth="1"/>
    <col min="3" max="3" width="39.85546875" style="2" customWidth="1"/>
    <col min="4" max="4" width="37.28515625" style="2" customWidth="1"/>
    <col min="5" max="5" width="16.7109375" style="2" customWidth="1"/>
    <col min="6" max="6" width="15.42578125" style="3" customWidth="1"/>
    <col min="7" max="7" width="15.28515625" style="92" customWidth="1"/>
    <col min="8" max="8" width="14.7109375" style="106" customWidth="1"/>
    <col min="9" max="9" width="14.7109375" style="92" customWidth="1"/>
    <col min="10" max="10" width="15.28515625" style="92" customWidth="1"/>
    <col min="11" max="11" width="16.85546875" style="92" customWidth="1"/>
    <col min="12" max="12" width="27.7109375" style="2" customWidth="1"/>
    <col min="13" max="16384" width="9.140625" style="2"/>
  </cols>
  <sheetData>
    <row r="1" spans="1:12" ht="52.5" customHeight="1">
      <c r="A1" s="169" t="s">
        <v>477</v>
      </c>
      <c r="B1" s="169"/>
      <c r="C1" s="169"/>
      <c r="D1" s="88" t="s">
        <v>478</v>
      </c>
    </row>
    <row r="2" spans="1:12" ht="75">
      <c r="A2" s="153" t="s">
        <v>641</v>
      </c>
      <c r="B2" s="89" t="s">
        <v>0</v>
      </c>
      <c r="C2" s="90" t="s">
        <v>485</v>
      </c>
      <c r="D2" s="90" t="s">
        <v>487</v>
      </c>
      <c r="E2" s="90" t="s">
        <v>486</v>
      </c>
      <c r="F2" s="91" t="s">
        <v>481</v>
      </c>
      <c r="G2" s="93" t="s">
        <v>480</v>
      </c>
      <c r="H2" s="107" t="s">
        <v>484</v>
      </c>
      <c r="I2" s="93" t="s">
        <v>482</v>
      </c>
      <c r="J2" s="93" t="s">
        <v>479</v>
      </c>
      <c r="K2" s="93" t="s">
        <v>483</v>
      </c>
      <c r="L2" s="91" t="s">
        <v>2</v>
      </c>
    </row>
    <row r="3" spans="1:12" ht="75">
      <c r="A3" s="155">
        <v>1</v>
      </c>
      <c r="B3" s="154">
        <v>12188</v>
      </c>
      <c r="C3" s="4" t="s">
        <v>3</v>
      </c>
      <c r="D3" s="4" t="s">
        <v>4</v>
      </c>
      <c r="E3" s="4" t="s">
        <v>6</v>
      </c>
      <c r="F3" s="5"/>
      <c r="G3" s="94">
        <v>4.5</v>
      </c>
      <c r="H3" s="108">
        <f t="shared" ref="H3:H34" si="0">G3*((0.2*75%))%</f>
        <v>6.7500000000000008E-3</v>
      </c>
      <c r="I3" s="95">
        <f>SUM(G3+H3)</f>
        <v>4.5067500000000003</v>
      </c>
      <c r="J3" s="95">
        <v>0</v>
      </c>
      <c r="K3" s="95">
        <f>SUM(I3:J3)</f>
        <v>4.5067500000000003</v>
      </c>
      <c r="L3" s="4"/>
    </row>
    <row r="4" spans="1:12" ht="90">
      <c r="A4" s="155">
        <f>A3+1</f>
        <v>2</v>
      </c>
      <c r="B4" s="154">
        <v>12188</v>
      </c>
      <c r="C4" s="4" t="s">
        <v>3</v>
      </c>
      <c r="D4" s="4" t="s">
        <v>4</v>
      </c>
      <c r="E4" s="4" t="s">
        <v>8</v>
      </c>
      <c r="F4" s="5"/>
      <c r="G4" s="95">
        <v>22.65</v>
      </c>
      <c r="H4" s="108">
        <f t="shared" si="0"/>
        <v>3.3975000000000005E-2</v>
      </c>
      <c r="I4" s="95">
        <f t="shared" ref="I4:I67" si="1">SUM(G4+H4)</f>
        <v>22.683975</v>
      </c>
      <c r="J4" s="95">
        <v>0</v>
      </c>
      <c r="K4" s="95">
        <f t="shared" ref="K4:K67" si="2">SUM(I4:J4)</f>
        <v>22.683975</v>
      </c>
      <c r="L4" s="4"/>
    </row>
    <row r="5" spans="1:12" ht="75">
      <c r="A5" s="155">
        <f t="shared" ref="A5:A68" si="3">A4+1</f>
        <v>3</v>
      </c>
      <c r="B5" s="154">
        <v>12188</v>
      </c>
      <c r="C5" s="4" t="s">
        <v>3</v>
      </c>
      <c r="D5" s="4" t="s">
        <v>4</v>
      </c>
      <c r="E5" s="4" t="s">
        <v>9</v>
      </c>
      <c r="F5" s="5"/>
      <c r="G5" s="95">
        <v>11.32</v>
      </c>
      <c r="H5" s="108">
        <f t="shared" si="0"/>
        <v>1.6980000000000002E-2</v>
      </c>
      <c r="I5" s="95">
        <f t="shared" si="1"/>
        <v>11.336980000000001</v>
      </c>
      <c r="J5" s="95">
        <v>0</v>
      </c>
      <c r="K5" s="95">
        <f t="shared" si="2"/>
        <v>11.336980000000001</v>
      </c>
      <c r="L5" s="4"/>
    </row>
    <row r="6" spans="1:12" ht="105">
      <c r="A6" s="155">
        <f t="shared" si="3"/>
        <v>4</v>
      </c>
      <c r="B6" s="154">
        <v>12188</v>
      </c>
      <c r="C6" s="4" t="s">
        <v>3</v>
      </c>
      <c r="D6" s="4" t="s">
        <v>4</v>
      </c>
      <c r="E6" s="4" t="s">
        <v>11</v>
      </c>
      <c r="F6" s="5"/>
      <c r="G6" s="95">
        <v>48.15</v>
      </c>
      <c r="H6" s="108">
        <f t="shared" si="0"/>
        <v>7.2225000000000011E-2</v>
      </c>
      <c r="I6" s="95">
        <f t="shared" si="1"/>
        <v>48.222225000000002</v>
      </c>
      <c r="J6" s="95">
        <v>0</v>
      </c>
      <c r="K6" s="95">
        <f t="shared" si="2"/>
        <v>48.222225000000002</v>
      </c>
      <c r="L6" s="4"/>
    </row>
    <row r="7" spans="1:12" ht="75">
      <c r="A7" s="155">
        <f t="shared" si="3"/>
        <v>5</v>
      </c>
      <c r="B7" s="154">
        <v>12188</v>
      </c>
      <c r="C7" s="4" t="s">
        <v>3</v>
      </c>
      <c r="D7" s="4" t="s">
        <v>4</v>
      </c>
      <c r="E7" s="4" t="s">
        <v>13</v>
      </c>
      <c r="F7" s="5"/>
      <c r="G7" s="95">
        <v>24.92</v>
      </c>
      <c r="H7" s="108">
        <f t="shared" si="0"/>
        <v>3.738000000000001E-2</v>
      </c>
      <c r="I7" s="95">
        <f t="shared" si="1"/>
        <v>24.957380000000001</v>
      </c>
      <c r="J7" s="95">
        <v>0</v>
      </c>
      <c r="K7" s="95">
        <f t="shared" si="2"/>
        <v>24.957380000000001</v>
      </c>
      <c r="L7" s="4"/>
    </row>
    <row r="8" spans="1:12" ht="75">
      <c r="A8" s="155">
        <f t="shared" si="3"/>
        <v>6</v>
      </c>
      <c r="B8" s="154">
        <v>12188</v>
      </c>
      <c r="C8" s="4" t="s">
        <v>3</v>
      </c>
      <c r="D8" s="4" t="s">
        <v>4</v>
      </c>
      <c r="E8" s="4" t="s">
        <v>15</v>
      </c>
      <c r="F8" s="5"/>
      <c r="G8" s="96">
        <v>14.26</v>
      </c>
      <c r="H8" s="108">
        <f t="shared" si="0"/>
        <v>2.1390000000000003E-2</v>
      </c>
      <c r="I8" s="95">
        <f t="shared" si="1"/>
        <v>14.28139</v>
      </c>
      <c r="J8" s="95">
        <v>0</v>
      </c>
      <c r="K8" s="95">
        <f t="shared" si="2"/>
        <v>14.28139</v>
      </c>
      <c r="L8" s="4"/>
    </row>
    <row r="9" spans="1:12" ht="75">
      <c r="A9" s="155">
        <f t="shared" si="3"/>
        <v>7</v>
      </c>
      <c r="B9" s="154">
        <v>12188</v>
      </c>
      <c r="C9" s="4" t="s">
        <v>3</v>
      </c>
      <c r="D9" s="4" t="s">
        <v>4</v>
      </c>
      <c r="E9" s="4" t="s">
        <v>17</v>
      </c>
      <c r="F9" s="5"/>
      <c r="G9" s="95">
        <v>6.34</v>
      </c>
      <c r="H9" s="108">
        <f t="shared" si="0"/>
        <v>9.5100000000000011E-3</v>
      </c>
      <c r="I9" s="95">
        <f t="shared" si="1"/>
        <v>6.3495099999999995</v>
      </c>
      <c r="J9" s="95">
        <v>0</v>
      </c>
      <c r="K9" s="95">
        <f t="shared" si="2"/>
        <v>6.3495099999999995</v>
      </c>
      <c r="L9" s="4"/>
    </row>
    <row r="10" spans="1:12" ht="75">
      <c r="A10" s="155">
        <f t="shared" si="3"/>
        <v>8</v>
      </c>
      <c r="B10" s="154">
        <v>12188</v>
      </c>
      <c r="C10" s="4" t="s">
        <v>3</v>
      </c>
      <c r="D10" s="4" t="s">
        <v>4</v>
      </c>
      <c r="E10" s="4" t="s">
        <v>18</v>
      </c>
      <c r="F10" s="5"/>
      <c r="G10" s="95">
        <v>24.07</v>
      </c>
      <c r="H10" s="108">
        <f t="shared" si="0"/>
        <v>3.6105000000000005E-2</v>
      </c>
      <c r="I10" s="95">
        <f t="shared" si="1"/>
        <v>24.106104999999999</v>
      </c>
      <c r="J10" s="95">
        <v>0</v>
      </c>
      <c r="K10" s="95">
        <f t="shared" si="2"/>
        <v>24.106104999999999</v>
      </c>
      <c r="L10" s="4"/>
    </row>
    <row r="11" spans="1:12" ht="75">
      <c r="A11" s="155">
        <f t="shared" si="3"/>
        <v>9</v>
      </c>
      <c r="B11" s="154">
        <v>12188</v>
      </c>
      <c r="C11" s="4" t="s">
        <v>3</v>
      </c>
      <c r="D11" s="4" t="s">
        <v>4</v>
      </c>
      <c r="E11" s="4" t="s">
        <v>19</v>
      </c>
      <c r="F11" s="5"/>
      <c r="G11" s="95">
        <v>56.64</v>
      </c>
      <c r="H11" s="108">
        <f t="shared" si="0"/>
        <v>8.4960000000000022E-2</v>
      </c>
      <c r="I11" s="95">
        <f t="shared" si="1"/>
        <v>56.724960000000003</v>
      </c>
      <c r="J11" s="95">
        <v>0</v>
      </c>
      <c r="K11" s="95">
        <f t="shared" si="2"/>
        <v>56.724960000000003</v>
      </c>
      <c r="L11" s="4"/>
    </row>
    <row r="12" spans="1:12" ht="75">
      <c r="A12" s="155">
        <f t="shared" si="3"/>
        <v>10</v>
      </c>
      <c r="B12" s="154">
        <v>12188</v>
      </c>
      <c r="C12" s="4" t="s">
        <v>3</v>
      </c>
      <c r="D12" s="4" t="s">
        <v>4</v>
      </c>
      <c r="E12" s="4" t="s">
        <v>20</v>
      </c>
      <c r="F12" s="5"/>
      <c r="G12" s="95">
        <v>2.2599999999999998</v>
      </c>
      <c r="H12" s="108">
        <f t="shared" si="0"/>
        <v>3.3900000000000002E-3</v>
      </c>
      <c r="I12" s="95">
        <f t="shared" si="1"/>
        <v>2.2633899999999998</v>
      </c>
      <c r="J12" s="95">
        <v>0</v>
      </c>
      <c r="K12" s="95">
        <f t="shared" si="2"/>
        <v>2.2633899999999998</v>
      </c>
      <c r="L12" s="4"/>
    </row>
    <row r="13" spans="1:12" s="8" customFormat="1" ht="105">
      <c r="A13" s="155">
        <f t="shared" si="3"/>
        <v>11</v>
      </c>
      <c r="B13" s="156">
        <v>12188</v>
      </c>
      <c r="C13" s="7" t="s">
        <v>3</v>
      </c>
      <c r="D13" s="7" t="s">
        <v>4</v>
      </c>
      <c r="E13" s="7" t="s">
        <v>22</v>
      </c>
      <c r="F13" s="6"/>
      <c r="G13" s="97">
        <v>0.56000000000000005</v>
      </c>
      <c r="H13" s="109">
        <f t="shared" si="0"/>
        <v>8.4000000000000025E-4</v>
      </c>
      <c r="I13" s="97">
        <f t="shared" si="1"/>
        <v>0.56084000000000001</v>
      </c>
      <c r="J13" s="97">
        <v>0</v>
      </c>
      <c r="K13" s="95">
        <f t="shared" si="2"/>
        <v>0.56084000000000001</v>
      </c>
      <c r="L13" s="7"/>
    </row>
    <row r="14" spans="1:12" ht="75">
      <c r="A14" s="155">
        <f t="shared" si="3"/>
        <v>12</v>
      </c>
      <c r="B14" s="154">
        <v>12188</v>
      </c>
      <c r="C14" s="4" t="s">
        <v>3</v>
      </c>
      <c r="D14" s="4" t="s">
        <v>4</v>
      </c>
      <c r="E14" s="4" t="s">
        <v>24</v>
      </c>
      <c r="F14" s="5"/>
      <c r="G14" s="95">
        <v>2.83</v>
      </c>
      <c r="H14" s="108">
        <f t="shared" si="0"/>
        <v>4.2450000000000005E-3</v>
      </c>
      <c r="I14" s="95">
        <f t="shared" si="1"/>
        <v>2.8342450000000001</v>
      </c>
      <c r="J14" s="95">
        <v>0</v>
      </c>
      <c r="K14" s="95">
        <f t="shared" si="2"/>
        <v>2.8342450000000001</v>
      </c>
      <c r="L14" s="4"/>
    </row>
    <row r="15" spans="1:12" ht="75">
      <c r="A15" s="155">
        <f t="shared" si="3"/>
        <v>13</v>
      </c>
      <c r="B15" s="154">
        <v>12188</v>
      </c>
      <c r="C15" s="4" t="s">
        <v>3</v>
      </c>
      <c r="D15" s="4" t="s">
        <v>4</v>
      </c>
      <c r="E15" s="4" t="s">
        <v>26</v>
      </c>
      <c r="F15" s="5"/>
      <c r="G15" s="95">
        <v>2.83</v>
      </c>
      <c r="H15" s="108">
        <f t="shared" si="0"/>
        <v>4.2450000000000005E-3</v>
      </c>
      <c r="I15" s="95">
        <f t="shared" si="1"/>
        <v>2.8342450000000001</v>
      </c>
      <c r="J15" s="95">
        <v>0</v>
      </c>
      <c r="K15" s="95">
        <f t="shared" si="2"/>
        <v>2.8342450000000001</v>
      </c>
      <c r="L15" s="4"/>
    </row>
    <row r="16" spans="1:12" ht="75">
      <c r="A16" s="155">
        <f t="shared" si="3"/>
        <v>14</v>
      </c>
      <c r="B16" s="154">
        <v>12188</v>
      </c>
      <c r="C16" s="4" t="s">
        <v>3</v>
      </c>
      <c r="D16" s="4" t="s">
        <v>4</v>
      </c>
      <c r="E16" s="4" t="s">
        <v>28</v>
      </c>
      <c r="F16" s="5"/>
      <c r="G16" s="95">
        <v>0.56000000000000005</v>
      </c>
      <c r="H16" s="108">
        <f t="shared" si="0"/>
        <v>8.4000000000000025E-4</v>
      </c>
      <c r="I16" s="95">
        <f t="shared" si="1"/>
        <v>0.56084000000000001</v>
      </c>
      <c r="J16" s="95">
        <v>0</v>
      </c>
      <c r="K16" s="95">
        <f t="shared" si="2"/>
        <v>0.56084000000000001</v>
      </c>
      <c r="L16" s="4"/>
    </row>
    <row r="17" spans="1:12" ht="120">
      <c r="A17" s="155">
        <f t="shared" si="3"/>
        <v>15</v>
      </c>
      <c r="B17" s="154">
        <v>12188</v>
      </c>
      <c r="C17" s="4" t="s">
        <v>3</v>
      </c>
      <c r="D17" s="4" t="s">
        <v>4</v>
      </c>
      <c r="E17" s="4" t="s">
        <v>30</v>
      </c>
      <c r="F17" s="5"/>
      <c r="G17" s="95">
        <v>11.32</v>
      </c>
      <c r="H17" s="108">
        <f t="shared" si="0"/>
        <v>1.6980000000000002E-2</v>
      </c>
      <c r="I17" s="95">
        <f t="shared" si="1"/>
        <v>11.336980000000001</v>
      </c>
      <c r="J17" s="95">
        <v>0</v>
      </c>
      <c r="K17" s="95">
        <f t="shared" si="2"/>
        <v>11.336980000000001</v>
      </c>
      <c r="L17" s="4"/>
    </row>
    <row r="18" spans="1:12" ht="90">
      <c r="A18" s="155">
        <f t="shared" si="3"/>
        <v>16</v>
      </c>
      <c r="B18" s="154">
        <v>12188</v>
      </c>
      <c r="C18" s="4" t="s">
        <v>3</v>
      </c>
      <c r="D18" s="4" t="s">
        <v>4</v>
      </c>
      <c r="E18" s="4" t="s">
        <v>32</v>
      </c>
      <c r="F18" s="5"/>
      <c r="G18" s="95">
        <v>11.32</v>
      </c>
      <c r="H18" s="108">
        <f t="shared" si="0"/>
        <v>1.6980000000000002E-2</v>
      </c>
      <c r="I18" s="95">
        <f t="shared" si="1"/>
        <v>11.336980000000001</v>
      </c>
      <c r="J18" s="95">
        <v>0</v>
      </c>
      <c r="K18" s="95">
        <f t="shared" si="2"/>
        <v>11.336980000000001</v>
      </c>
      <c r="L18" s="4"/>
    </row>
    <row r="19" spans="1:12" ht="75">
      <c r="A19" s="155">
        <f t="shared" si="3"/>
        <v>17</v>
      </c>
      <c r="B19" s="154">
        <v>12188</v>
      </c>
      <c r="C19" s="4" t="s">
        <v>3</v>
      </c>
      <c r="D19" s="4" t="s">
        <v>4</v>
      </c>
      <c r="E19" s="4" t="s">
        <v>34</v>
      </c>
      <c r="F19" s="5"/>
      <c r="G19" s="95">
        <v>457.73</v>
      </c>
      <c r="H19" s="108">
        <f t="shared" si="0"/>
        <v>0.68659500000000018</v>
      </c>
      <c r="I19" s="95">
        <f t="shared" si="1"/>
        <v>458.41659500000003</v>
      </c>
      <c r="J19" s="95">
        <v>0</v>
      </c>
      <c r="K19" s="95">
        <f t="shared" si="2"/>
        <v>458.41659500000003</v>
      </c>
      <c r="L19" s="4"/>
    </row>
    <row r="20" spans="1:12" ht="75">
      <c r="A20" s="155">
        <f t="shared" si="3"/>
        <v>18</v>
      </c>
      <c r="B20" s="154">
        <v>12188</v>
      </c>
      <c r="C20" s="4" t="s">
        <v>3</v>
      </c>
      <c r="D20" s="4" t="s">
        <v>4</v>
      </c>
      <c r="E20" s="4" t="s">
        <v>35</v>
      </c>
      <c r="F20" s="5"/>
      <c r="G20" s="95">
        <v>47.21</v>
      </c>
      <c r="H20" s="108">
        <f t="shared" si="0"/>
        <v>7.0815000000000017E-2</v>
      </c>
      <c r="I20" s="95">
        <f t="shared" si="1"/>
        <v>47.280815000000004</v>
      </c>
      <c r="J20" s="95">
        <v>0</v>
      </c>
      <c r="K20" s="95">
        <f t="shared" si="2"/>
        <v>47.280815000000004</v>
      </c>
      <c r="L20" s="4"/>
    </row>
    <row r="21" spans="1:12" ht="105">
      <c r="A21" s="155">
        <f t="shared" si="3"/>
        <v>19</v>
      </c>
      <c r="B21" s="154">
        <v>12188</v>
      </c>
      <c r="C21" s="4" t="s">
        <v>3</v>
      </c>
      <c r="D21" s="4" t="s">
        <v>4</v>
      </c>
      <c r="E21" s="4" t="s">
        <v>37</v>
      </c>
      <c r="F21" s="5"/>
      <c r="G21" s="95">
        <v>10.97</v>
      </c>
      <c r="H21" s="108">
        <f t="shared" si="0"/>
        <v>1.6455000000000004E-2</v>
      </c>
      <c r="I21" s="95">
        <f t="shared" si="1"/>
        <v>10.986455000000001</v>
      </c>
      <c r="J21" s="95">
        <v>0</v>
      </c>
      <c r="K21" s="95">
        <f t="shared" si="2"/>
        <v>10.986455000000001</v>
      </c>
      <c r="L21" s="4"/>
    </row>
    <row r="22" spans="1:12" ht="90">
      <c r="A22" s="155">
        <f t="shared" si="3"/>
        <v>20</v>
      </c>
      <c r="B22" s="154">
        <v>12188</v>
      </c>
      <c r="C22" s="4" t="s">
        <v>3</v>
      </c>
      <c r="D22" s="4" t="s">
        <v>4</v>
      </c>
      <c r="E22" s="4" t="s">
        <v>39</v>
      </c>
      <c r="F22" s="5"/>
      <c r="G22" s="95">
        <v>206.44</v>
      </c>
      <c r="H22" s="108">
        <f t="shared" si="0"/>
        <v>0.30966000000000005</v>
      </c>
      <c r="I22" s="95">
        <f t="shared" si="1"/>
        <v>206.74966000000001</v>
      </c>
      <c r="J22" s="95">
        <v>0</v>
      </c>
      <c r="K22" s="95">
        <f t="shared" si="2"/>
        <v>206.74966000000001</v>
      </c>
      <c r="L22" s="4"/>
    </row>
    <row r="23" spans="1:12" ht="120">
      <c r="A23" s="155">
        <f t="shared" si="3"/>
        <v>21</v>
      </c>
      <c r="B23" s="154">
        <v>12188</v>
      </c>
      <c r="C23" s="4" t="s">
        <v>3</v>
      </c>
      <c r="D23" s="4" t="s">
        <v>4</v>
      </c>
      <c r="E23" s="4" t="s">
        <v>40</v>
      </c>
      <c r="F23" s="5"/>
      <c r="G23" s="95">
        <v>400.37</v>
      </c>
      <c r="H23" s="108">
        <f t="shared" si="0"/>
        <v>0.60055500000000006</v>
      </c>
      <c r="I23" s="95">
        <f t="shared" si="1"/>
        <v>400.97055499999999</v>
      </c>
      <c r="J23" s="95">
        <v>0</v>
      </c>
      <c r="K23" s="95">
        <f t="shared" si="2"/>
        <v>400.97055499999999</v>
      </c>
      <c r="L23" s="4"/>
    </row>
    <row r="24" spans="1:12" s="8" customFormat="1" ht="195">
      <c r="A24" s="155">
        <f t="shared" si="3"/>
        <v>22</v>
      </c>
      <c r="B24" s="156">
        <v>12188</v>
      </c>
      <c r="C24" s="7" t="s">
        <v>3</v>
      </c>
      <c r="D24" s="7" t="s">
        <v>4</v>
      </c>
      <c r="E24" s="7" t="s">
        <v>41</v>
      </c>
      <c r="F24" s="6"/>
      <c r="G24" s="97">
        <v>167.98</v>
      </c>
      <c r="H24" s="109">
        <f t="shared" si="0"/>
        <v>0.25197000000000003</v>
      </c>
      <c r="I24" s="97">
        <f t="shared" si="1"/>
        <v>168.23196999999999</v>
      </c>
      <c r="J24" s="97">
        <f t="shared" ref="J24:J34" si="4">PRODUCT(I24,0.22)</f>
        <v>37.011033399999995</v>
      </c>
      <c r="K24" s="97">
        <f t="shared" si="2"/>
        <v>205.24300339999999</v>
      </c>
      <c r="L24" s="7"/>
    </row>
    <row r="25" spans="1:12" s="8" customFormat="1" ht="165">
      <c r="A25" s="155">
        <f t="shared" si="3"/>
        <v>23</v>
      </c>
      <c r="B25" s="156">
        <v>12188</v>
      </c>
      <c r="C25" s="7" t="s">
        <v>3</v>
      </c>
      <c r="D25" s="7" t="s">
        <v>4</v>
      </c>
      <c r="E25" s="7" t="s">
        <v>42</v>
      </c>
      <c r="F25" s="6"/>
      <c r="G25" s="97">
        <v>400.37</v>
      </c>
      <c r="H25" s="109">
        <f t="shared" si="0"/>
        <v>0.60055500000000006</v>
      </c>
      <c r="I25" s="97">
        <f t="shared" si="1"/>
        <v>400.97055499999999</v>
      </c>
      <c r="J25" s="97">
        <f t="shared" si="4"/>
        <v>88.213522099999992</v>
      </c>
      <c r="K25" s="97">
        <f t="shared" si="2"/>
        <v>489.18407709999997</v>
      </c>
      <c r="L25" s="7"/>
    </row>
    <row r="26" spans="1:12" ht="75">
      <c r="A26" s="155">
        <f t="shared" si="3"/>
        <v>24</v>
      </c>
      <c r="B26" s="154">
        <v>12188</v>
      </c>
      <c r="C26" s="4" t="s">
        <v>3</v>
      </c>
      <c r="D26" s="4" t="s">
        <v>4</v>
      </c>
      <c r="E26" s="4" t="s">
        <v>44</v>
      </c>
      <c r="F26" s="5"/>
      <c r="G26" s="95">
        <v>56.64</v>
      </c>
      <c r="H26" s="108">
        <f t="shared" si="0"/>
        <v>8.4960000000000022E-2</v>
      </c>
      <c r="I26" s="95">
        <f t="shared" si="1"/>
        <v>56.724960000000003</v>
      </c>
      <c r="J26" s="95">
        <f t="shared" si="4"/>
        <v>12.4794912</v>
      </c>
      <c r="K26" s="95">
        <f t="shared" si="2"/>
        <v>69.204451200000008</v>
      </c>
      <c r="L26" s="4"/>
    </row>
    <row r="27" spans="1:12" ht="75">
      <c r="A27" s="155">
        <f t="shared" si="3"/>
        <v>25</v>
      </c>
      <c r="B27" s="154">
        <v>12188</v>
      </c>
      <c r="C27" s="4" t="s">
        <v>3</v>
      </c>
      <c r="D27" s="4" t="s">
        <v>4</v>
      </c>
      <c r="E27" s="4" t="s">
        <v>46</v>
      </c>
      <c r="F27" s="5"/>
      <c r="G27" s="95">
        <v>0.56999999999999995</v>
      </c>
      <c r="H27" s="108">
        <f t="shared" si="0"/>
        <v>8.5500000000000007E-4</v>
      </c>
      <c r="I27" s="95">
        <f t="shared" si="1"/>
        <v>0.570855</v>
      </c>
      <c r="J27" s="95">
        <f t="shared" si="4"/>
        <v>0.12558810000000001</v>
      </c>
      <c r="K27" s="95">
        <f t="shared" si="2"/>
        <v>0.69644309999999998</v>
      </c>
      <c r="L27" s="4"/>
    </row>
    <row r="28" spans="1:12" ht="75">
      <c r="A28" s="155">
        <f t="shared" si="3"/>
        <v>26</v>
      </c>
      <c r="B28" s="154">
        <v>12188</v>
      </c>
      <c r="C28" s="4" t="s">
        <v>3</v>
      </c>
      <c r="D28" s="4" t="s">
        <v>4</v>
      </c>
      <c r="E28" s="4" t="s">
        <v>48</v>
      </c>
      <c r="F28" s="5"/>
      <c r="G28" s="95">
        <v>22.3</v>
      </c>
      <c r="H28" s="108">
        <f t="shared" si="0"/>
        <v>3.3450000000000008E-2</v>
      </c>
      <c r="I28" s="95">
        <f t="shared" si="1"/>
        <v>22.333449999999999</v>
      </c>
      <c r="J28" s="95">
        <f t="shared" si="4"/>
        <v>4.9133589999999998</v>
      </c>
      <c r="K28" s="95">
        <f t="shared" si="2"/>
        <v>27.246808999999999</v>
      </c>
      <c r="L28" s="4"/>
    </row>
    <row r="29" spans="1:12" ht="120">
      <c r="A29" s="155">
        <f t="shared" si="3"/>
        <v>27</v>
      </c>
      <c r="B29" s="154">
        <v>12188</v>
      </c>
      <c r="C29" s="4" t="s">
        <v>3</v>
      </c>
      <c r="D29" s="4" t="s">
        <v>4</v>
      </c>
      <c r="E29" s="4" t="s">
        <v>50</v>
      </c>
      <c r="F29" s="5"/>
      <c r="G29" s="95">
        <v>14.16</v>
      </c>
      <c r="H29" s="108">
        <f t="shared" si="0"/>
        <v>2.1240000000000005E-2</v>
      </c>
      <c r="I29" s="95">
        <f t="shared" si="1"/>
        <v>14.181240000000001</v>
      </c>
      <c r="J29" s="95">
        <f t="shared" si="4"/>
        <v>3.1198728</v>
      </c>
      <c r="K29" s="95">
        <f t="shared" si="2"/>
        <v>17.301112800000002</v>
      </c>
      <c r="L29" s="4"/>
    </row>
    <row r="30" spans="1:12" ht="75">
      <c r="A30" s="155">
        <f t="shared" si="3"/>
        <v>28</v>
      </c>
      <c r="B30" s="154">
        <v>12188</v>
      </c>
      <c r="C30" s="4" t="s">
        <v>3</v>
      </c>
      <c r="D30" s="4" t="s">
        <v>4</v>
      </c>
      <c r="E30" s="4" t="s">
        <v>52</v>
      </c>
      <c r="F30" s="5"/>
      <c r="G30" s="95">
        <v>5.66</v>
      </c>
      <c r="H30" s="108">
        <f t="shared" si="0"/>
        <v>8.490000000000001E-3</v>
      </c>
      <c r="I30" s="95">
        <f t="shared" si="1"/>
        <v>5.6684900000000003</v>
      </c>
      <c r="J30" s="95">
        <f t="shared" si="4"/>
        <v>1.2470678000000002</v>
      </c>
      <c r="K30" s="95">
        <f t="shared" si="2"/>
        <v>6.9155578000000002</v>
      </c>
      <c r="L30" s="4"/>
    </row>
    <row r="31" spans="1:12" ht="75">
      <c r="A31" s="155">
        <f t="shared" si="3"/>
        <v>29</v>
      </c>
      <c r="B31" s="154">
        <v>12188</v>
      </c>
      <c r="C31" s="4" t="s">
        <v>3</v>
      </c>
      <c r="D31" s="4" t="s">
        <v>4</v>
      </c>
      <c r="E31" s="4" t="s">
        <v>54</v>
      </c>
      <c r="F31" s="5"/>
      <c r="G31" s="95">
        <v>22.66</v>
      </c>
      <c r="H31" s="108">
        <f t="shared" si="0"/>
        <v>3.3990000000000006E-2</v>
      </c>
      <c r="I31" s="95">
        <f t="shared" si="1"/>
        <v>22.693989999999999</v>
      </c>
      <c r="J31" s="95">
        <f t="shared" si="4"/>
        <v>4.9926778000000001</v>
      </c>
      <c r="K31" s="95">
        <f t="shared" si="2"/>
        <v>27.686667799999999</v>
      </c>
      <c r="L31" s="4"/>
    </row>
    <row r="32" spans="1:12" ht="105">
      <c r="A32" s="155">
        <f t="shared" si="3"/>
        <v>30</v>
      </c>
      <c r="B32" s="154">
        <v>12188</v>
      </c>
      <c r="C32" s="4" t="s">
        <v>3</v>
      </c>
      <c r="D32" s="4" t="s">
        <v>4</v>
      </c>
      <c r="E32" s="4" t="s">
        <v>56</v>
      </c>
      <c r="F32" s="5"/>
      <c r="G32" s="95">
        <v>56.64</v>
      </c>
      <c r="H32" s="108">
        <f t="shared" si="0"/>
        <v>8.4960000000000022E-2</v>
      </c>
      <c r="I32" s="95">
        <f t="shared" si="1"/>
        <v>56.724960000000003</v>
      </c>
      <c r="J32" s="95">
        <f t="shared" si="4"/>
        <v>12.4794912</v>
      </c>
      <c r="K32" s="95">
        <f t="shared" si="2"/>
        <v>69.204451200000008</v>
      </c>
      <c r="L32" s="4"/>
    </row>
    <row r="33" spans="1:12" ht="120">
      <c r="A33" s="155">
        <f t="shared" si="3"/>
        <v>31</v>
      </c>
      <c r="B33" s="154">
        <v>12188</v>
      </c>
      <c r="C33" s="4" t="s">
        <v>3</v>
      </c>
      <c r="D33" s="4" t="s">
        <v>4</v>
      </c>
      <c r="E33" s="4" t="s">
        <v>58</v>
      </c>
      <c r="F33" s="5"/>
      <c r="G33" s="95">
        <v>56.64</v>
      </c>
      <c r="H33" s="108">
        <f t="shared" si="0"/>
        <v>8.4960000000000022E-2</v>
      </c>
      <c r="I33" s="95">
        <f t="shared" si="1"/>
        <v>56.724960000000003</v>
      </c>
      <c r="J33" s="95">
        <f t="shared" si="4"/>
        <v>12.4794912</v>
      </c>
      <c r="K33" s="95">
        <f t="shared" si="2"/>
        <v>69.204451200000008</v>
      </c>
      <c r="L33" s="4"/>
    </row>
    <row r="34" spans="1:12" ht="120.6" customHeight="1">
      <c r="A34" s="155">
        <f t="shared" si="3"/>
        <v>32</v>
      </c>
      <c r="B34" s="154">
        <v>12188</v>
      </c>
      <c r="C34" s="4" t="s">
        <v>3</v>
      </c>
      <c r="D34" s="4" t="s">
        <v>4</v>
      </c>
      <c r="E34" s="4" t="s">
        <v>60</v>
      </c>
      <c r="F34" s="5"/>
      <c r="G34" s="95">
        <v>56.64</v>
      </c>
      <c r="H34" s="108">
        <f t="shared" si="0"/>
        <v>8.4960000000000022E-2</v>
      </c>
      <c r="I34" s="95">
        <f t="shared" si="1"/>
        <v>56.724960000000003</v>
      </c>
      <c r="J34" s="95">
        <f t="shared" si="4"/>
        <v>12.4794912</v>
      </c>
      <c r="K34" s="95">
        <f t="shared" si="2"/>
        <v>69.204451200000008</v>
      </c>
      <c r="L34" s="4"/>
    </row>
    <row r="35" spans="1:12" ht="180">
      <c r="A35" s="155">
        <f t="shared" si="3"/>
        <v>33</v>
      </c>
      <c r="B35" s="154">
        <v>12188</v>
      </c>
      <c r="C35" s="4" t="s">
        <v>3</v>
      </c>
      <c r="D35" s="4" t="s">
        <v>4</v>
      </c>
      <c r="E35" s="4" t="s">
        <v>62</v>
      </c>
      <c r="F35" s="5">
        <v>0</v>
      </c>
      <c r="G35" s="95">
        <v>0</v>
      </c>
      <c r="H35" s="108">
        <v>0</v>
      </c>
      <c r="I35" s="95">
        <f t="shared" si="1"/>
        <v>0</v>
      </c>
      <c r="J35" s="95">
        <v>0</v>
      </c>
      <c r="K35" s="95">
        <f t="shared" si="2"/>
        <v>0</v>
      </c>
      <c r="L35" s="4"/>
    </row>
    <row r="36" spans="1:12" ht="90">
      <c r="A36" s="155">
        <f t="shared" si="3"/>
        <v>34</v>
      </c>
      <c r="B36" s="154">
        <v>12188</v>
      </c>
      <c r="C36" s="4" t="s">
        <v>3</v>
      </c>
      <c r="D36" s="4" t="s">
        <v>63</v>
      </c>
      <c r="E36" s="4" t="s">
        <v>64</v>
      </c>
      <c r="F36" s="5"/>
      <c r="G36" s="95">
        <v>1447.93</v>
      </c>
      <c r="H36" s="108">
        <f>G36*((0.2*75%))%</f>
        <v>2.1718950000000006</v>
      </c>
      <c r="I36" s="95">
        <f t="shared" si="1"/>
        <v>1450.101895</v>
      </c>
      <c r="J36" s="95">
        <f>PRODUCT(I36,0.22)</f>
        <v>319.0224169</v>
      </c>
      <c r="K36" s="95">
        <f t="shared" si="2"/>
        <v>1769.1243119000001</v>
      </c>
      <c r="L36" s="4"/>
    </row>
    <row r="37" spans="1:12" ht="75">
      <c r="A37" s="155">
        <f t="shared" si="3"/>
        <v>35</v>
      </c>
      <c r="B37" s="154">
        <v>12188</v>
      </c>
      <c r="C37" s="4" t="s">
        <v>3</v>
      </c>
      <c r="D37" s="4" t="s">
        <v>4</v>
      </c>
      <c r="E37" s="4" t="s">
        <v>66</v>
      </c>
      <c r="F37" s="5"/>
      <c r="G37" s="95">
        <v>2030.87</v>
      </c>
      <c r="H37" s="108">
        <f>G37*((0.2*75%))%</f>
        <v>3.0463050000000003</v>
      </c>
      <c r="I37" s="95">
        <f t="shared" si="1"/>
        <v>2033.916305</v>
      </c>
      <c r="J37" s="95">
        <f>PRODUCT(I37,0.22)</f>
        <v>447.46158709999997</v>
      </c>
      <c r="K37" s="95">
        <f t="shared" si="2"/>
        <v>2481.3778920999998</v>
      </c>
      <c r="L37" s="4"/>
    </row>
    <row r="38" spans="1:12" ht="75">
      <c r="A38" s="155">
        <f t="shared" si="3"/>
        <v>36</v>
      </c>
      <c r="B38" s="154">
        <v>12188</v>
      </c>
      <c r="C38" s="4" t="s">
        <v>3</v>
      </c>
      <c r="D38" s="4" t="s">
        <v>4</v>
      </c>
      <c r="E38" s="4" t="s">
        <v>67</v>
      </c>
      <c r="F38" s="5"/>
      <c r="G38" s="95">
        <v>0</v>
      </c>
      <c r="H38" s="108">
        <v>0</v>
      </c>
      <c r="I38" s="95">
        <f t="shared" si="1"/>
        <v>0</v>
      </c>
      <c r="J38" s="95">
        <v>0</v>
      </c>
      <c r="K38" s="95">
        <f t="shared" si="2"/>
        <v>0</v>
      </c>
      <c r="L38" s="4"/>
    </row>
    <row r="39" spans="1:12" ht="75">
      <c r="A39" s="155">
        <f t="shared" si="3"/>
        <v>37</v>
      </c>
      <c r="B39" s="154">
        <v>12188</v>
      </c>
      <c r="C39" s="4" t="s">
        <v>3</v>
      </c>
      <c r="D39" s="4" t="s">
        <v>4</v>
      </c>
      <c r="E39" s="4" t="s">
        <v>69</v>
      </c>
      <c r="F39" s="5"/>
      <c r="G39" s="95">
        <v>5.66</v>
      </c>
      <c r="H39" s="108">
        <f t="shared" ref="H39:H52" si="5">G39*((0.2*75%))%</f>
        <v>8.490000000000001E-3</v>
      </c>
      <c r="I39" s="95">
        <f t="shared" si="1"/>
        <v>5.6684900000000003</v>
      </c>
      <c r="J39" s="95">
        <v>0</v>
      </c>
      <c r="K39" s="95">
        <f t="shared" si="2"/>
        <v>5.6684900000000003</v>
      </c>
      <c r="L39" s="4"/>
    </row>
    <row r="40" spans="1:12" ht="90">
      <c r="A40" s="155">
        <f t="shared" si="3"/>
        <v>38</v>
      </c>
      <c r="B40" s="154">
        <v>12188</v>
      </c>
      <c r="C40" s="4" t="s">
        <v>3</v>
      </c>
      <c r="D40" s="4" t="s">
        <v>4</v>
      </c>
      <c r="E40" s="4" t="s">
        <v>71</v>
      </c>
      <c r="F40" s="5"/>
      <c r="G40" s="95">
        <v>10.76</v>
      </c>
      <c r="H40" s="108">
        <f t="shared" si="5"/>
        <v>1.6140000000000002E-2</v>
      </c>
      <c r="I40" s="95">
        <f t="shared" si="1"/>
        <v>10.77614</v>
      </c>
      <c r="J40" s="95">
        <v>0</v>
      </c>
      <c r="K40" s="95">
        <f t="shared" si="2"/>
        <v>10.77614</v>
      </c>
      <c r="L40" s="4"/>
    </row>
    <row r="41" spans="1:12" s="8" customFormat="1" ht="90">
      <c r="A41" s="155">
        <f t="shared" si="3"/>
        <v>39</v>
      </c>
      <c r="B41" s="156">
        <v>12188</v>
      </c>
      <c r="C41" s="7" t="s">
        <v>3</v>
      </c>
      <c r="D41" s="7" t="s">
        <v>4</v>
      </c>
      <c r="E41" s="7" t="s">
        <v>73</v>
      </c>
      <c r="F41" s="6"/>
      <c r="G41" s="97">
        <v>22.66</v>
      </c>
      <c r="H41" s="109">
        <f t="shared" si="5"/>
        <v>3.3990000000000006E-2</v>
      </c>
      <c r="I41" s="97">
        <f t="shared" si="1"/>
        <v>22.693989999999999</v>
      </c>
      <c r="J41" s="97">
        <v>0</v>
      </c>
      <c r="K41" s="95">
        <f t="shared" si="2"/>
        <v>22.693989999999999</v>
      </c>
      <c r="L41" s="7"/>
    </row>
    <row r="42" spans="1:12" ht="75">
      <c r="A42" s="155">
        <f t="shared" si="3"/>
        <v>40</v>
      </c>
      <c r="B42" s="154">
        <v>12188</v>
      </c>
      <c r="C42" s="4" t="s">
        <v>3</v>
      </c>
      <c r="D42" s="4" t="s">
        <v>4</v>
      </c>
      <c r="E42" s="4" t="s">
        <v>75</v>
      </c>
      <c r="F42" s="5"/>
      <c r="G42" s="95">
        <v>2.83</v>
      </c>
      <c r="H42" s="109">
        <f t="shared" si="5"/>
        <v>4.2450000000000005E-3</v>
      </c>
      <c r="I42" s="95">
        <f t="shared" si="1"/>
        <v>2.8342450000000001</v>
      </c>
      <c r="J42" s="95">
        <v>0</v>
      </c>
      <c r="K42" s="95">
        <f t="shared" si="2"/>
        <v>2.8342450000000001</v>
      </c>
      <c r="L42" s="4"/>
    </row>
    <row r="43" spans="1:12" ht="195">
      <c r="A43" s="155">
        <f t="shared" si="3"/>
        <v>41</v>
      </c>
      <c r="B43" s="154">
        <v>12188</v>
      </c>
      <c r="C43" s="4" t="s">
        <v>3</v>
      </c>
      <c r="D43" s="4" t="s">
        <v>4</v>
      </c>
      <c r="E43" s="4" t="s">
        <v>76</v>
      </c>
      <c r="F43" s="5"/>
      <c r="G43" s="95">
        <v>2506.2199999999998</v>
      </c>
      <c r="H43" s="109">
        <f t="shared" si="5"/>
        <v>3.7593300000000003</v>
      </c>
      <c r="I43" s="95">
        <f t="shared" si="1"/>
        <v>2509.9793299999997</v>
      </c>
      <c r="J43" s="95">
        <f t="shared" ref="J43:J50" si="6">PRODUCT(I43,0.22)</f>
        <v>552.19545259999995</v>
      </c>
      <c r="K43" s="95">
        <f t="shared" si="2"/>
        <v>3062.1747825999996</v>
      </c>
      <c r="L43" s="4"/>
    </row>
    <row r="44" spans="1:12" ht="90">
      <c r="A44" s="155">
        <f t="shared" si="3"/>
        <v>42</v>
      </c>
      <c r="B44" s="154">
        <v>12188</v>
      </c>
      <c r="C44" s="4" t="s">
        <v>3</v>
      </c>
      <c r="D44" s="4" t="s">
        <v>4</v>
      </c>
      <c r="E44" s="4" t="s">
        <v>78</v>
      </c>
      <c r="F44" s="5"/>
      <c r="G44" s="95">
        <v>56.64</v>
      </c>
      <c r="H44" s="109">
        <f t="shared" si="5"/>
        <v>8.4960000000000022E-2</v>
      </c>
      <c r="I44" s="95">
        <f t="shared" si="1"/>
        <v>56.724960000000003</v>
      </c>
      <c r="J44" s="95">
        <f t="shared" si="6"/>
        <v>12.4794912</v>
      </c>
      <c r="K44" s="95">
        <f t="shared" si="2"/>
        <v>69.204451200000008</v>
      </c>
      <c r="L44" s="4"/>
    </row>
    <row r="45" spans="1:12" ht="90">
      <c r="A45" s="155">
        <f t="shared" si="3"/>
        <v>43</v>
      </c>
      <c r="B45" s="154">
        <v>12188</v>
      </c>
      <c r="C45" s="4" t="s">
        <v>3</v>
      </c>
      <c r="D45" s="4" t="s">
        <v>4</v>
      </c>
      <c r="E45" s="4" t="s">
        <v>80</v>
      </c>
      <c r="F45" s="5"/>
      <c r="G45" s="95">
        <v>22.66</v>
      </c>
      <c r="H45" s="109">
        <f t="shared" si="5"/>
        <v>3.3990000000000006E-2</v>
      </c>
      <c r="I45" s="95">
        <f t="shared" si="1"/>
        <v>22.693989999999999</v>
      </c>
      <c r="J45" s="95">
        <f t="shared" si="6"/>
        <v>4.9926778000000001</v>
      </c>
      <c r="K45" s="95">
        <f t="shared" si="2"/>
        <v>27.686667799999999</v>
      </c>
      <c r="L45" s="4"/>
    </row>
    <row r="46" spans="1:12" ht="75">
      <c r="A46" s="155">
        <f t="shared" si="3"/>
        <v>44</v>
      </c>
      <c r="B46" s="156">
        <v>12188</v>
      </c>
      <c r="C46" s="4" t="s">
        <v>3</v>
      </c>
      <c r="D46" s="7" t="s">
        <v>81</v>
      </c>
      <c r="E46" s="7" t="s">
        <v>82</v>
      </c>
      <c r="F46" s="6"/>
      <c r="G46" s="97">
        <v>10135.450000000001</v>
      </c>
      <c r="H46" s="109">
        <f t="shared" si="5"/>
        <v>15.203175000000003</v>
      </c>
      <c r="I46" s="95">
        <f t="shared" si="1"/>
        <v>10150.653175000001</v>
      </c>
      <c r="J46" s="95">
        <f t="shared" si="6"/>
        <v>2233.1436985000005</v>
      </c>
      <c r="K46" s="95">
        <f t="shared" si="2"/>
        <v>12383.796873500001</v>
      </c>
      <c r="L46" s="7"/>
    </row>
    <row r="47" spans="1:12" ht="120">
      <c r="A47" s="155">
        <f t="shared" si="3"/>
        <v>45</v>
      </c>
      <c r="B47" s="156">
        <v>12188</v>
      </c>
      <c r="C47" s="4" t="s">
        <v>3</v>
      </c>
      <c r="D47" s="7" t="s">
        <v>81</v>
      </c>
      <c r="E47" s="7" t="s">
        <v>84</v>
      </c>
      <c r="F47" s="6"/>
      <c r="G47" s="97">
        <v>10075</v>
      </c>
      <c r="H47" s="109">
        <f t="shared" si="5"/>
        <v>15.112500000000002</v>
      </c>
      <c r="I47" s="95">
        <f t="shared" si="1"/>
        <v>10090.112499999999</v>
      </c>
      <c r="J47" s="95">
        <f t="shared" si="6"/>
        <v>2219.8247499999998</v>
      </c>
      <c r="K47" s="95">
        <f t="shared" si="2"/>
        <v>12309.937249999999</v>
      </c>
      <c r="L47" s="7"/>
    </row>
    <row r="48" spans="1:12" ht="75">
      <c r="A48" s="155">
        <f t="shared" si="3"/>
        <v>46</v>
      </c>
      <c r="B48" s="156">
        <v>12188</v>
      </c>
      <c r="C48" s="4" t="s">
        <v>3</v>
      </c>
      <c r="D48" s="7" t="s">
        <v>81</v>
      </c>
      <c r="E48" s="7" t="s">
        <v>82</v>
      </c>
      <c r="F48" s="6"/>
      <c r="G48" s="97">
        <v>16017.42</v>
      </c>
      <c r="H48" s="109">
        <f t="shared" si="5"/>
        <v>24.026130000000006</v>
      </c>
      <c r="I48" s="95">
        <f t="shared" si="1"/>
        <v>16041.44613</v>
      </c>
      <c r="J48" s="95">
        <f t="shared" si="6"/>
        <v>3529.1181486</v>
      </c>
      <c r="K48" s="95">
        <f t="shared" si="2"/>
        <v>19570.564278599999</v>
      </c>
      <c r="L48" s="7"/>
    </row>
    <row r="49" spans="1:12" ht="75">
      <c r="A49" s="155">
        <f t="shared" si="3"/>
        <v>47</v>
      </c>
      <c r="B49" s="156">
        <v>12188</v>
      </c>
      <c r="C49" s="4" t="s">
        <v>3</v>
      </c>
      <c r="D49" s="7" t="s">
        <v>81</v>
      </c>
      <c r="E49" s="7" t="s">
        <v>85</v>
      </c>
      <c r="F49" s="6"/>
      <c r="G49" s="97">
        <v>16078.37</v>
      </c>
      <c r="H49" s="109">
        <f t="shared" si="5"/>
        <v>24.117555000000007</v>
      </c>
      <c r="I49" s="95">
        <f t="shared" si="1"/>
        <v>16102.487555000002</v>
      </c>
      <c r="J49" s="95">
        <f t="shared" si="6"/>
        <v>3542.5472621000004</v>
      </c>
      <c r="K49" s="95">
        <f t="shared" si="2"/>
        <v>19645.034817100001</v>
      </c>
      <c r="L49" s="7"/>
    </row>
    <row r="50" spans="1:12" ht="60">
      <c r="A50" s="155">
        <f t="shared" si="3"/>
        <v>48</v>
      </c>
      <c r="B50" s="156">
        <v>12188</v>
      </c>
      <c r="C50" s="4" t="s">
        <v>3</v>
      </c>
      <c r="D50" s="7" t="s">
        <v>81</v>
      </c>
      <c r="E50" s="7" t="s">
        <v>86</v>
      </c>
      <c r="F50" s="6"/>
      <c r="G50" s="97">
        <v>15517.5</v>
      </c>
      <c r="H50" s="109">
        <f t="shared" si="5"/>
        <v>23.276250000000005</v>
      </c>
      <c r="I50" s="95">
        <f t="shared" si="1"/>
        <v>15540.776250000001</v>
      </c>
      <c r="J50" s="95">
        <f t="shared" si="6"/>
        <v>3418.9707750000002</v>
      </c>
      <c r="K50" s="95">
        <f t="shared" si="2"/>
        <v>18959.747025000001</v>
      </c>
      <c r="L50" s="7"/>
    </row>
    <row r="51" spans="1:12" ht="60">
      <c r="A51" s="155">
        <f t="shared" si="3"/>
        <v>49</v>
      </c>
      <c r="B51" s="156">
        <v>12188</v>
      </c>
      <c r="C51" s="4" t="s">
        <v>3</v>
      </c>
      <c r="D51" s="7" t="s">
        <v>87</v>
      </c>
      <c r="E51" s="7" t="s">
        <v>89</v>
      </c>
      <c r="F51" s="6"/>
      <c r="G51" s="97">
        <v>5790.59</v>
      </c>
      <c r="H51" s="109">
        <f t="shared" si="5"/>
        <v>8.6858850000000025</v>
      </c>
      <c r="I51" s="95">
        <f t="shared" si="1"/>
        <v>5799.275885</v>
      </c>
      <c r="J51" s="97">
        <v>0</v>
      </c>
      <c r="K51" s="95">
        <f t="shared" si="2"/>
        <v>5799.275885</v>
      </c>
      <c r="L51" s="7"/>
    </row>
    <row r="52" spans="1:12" ht="60">
      <c r="A52" s="155">
        <f t="shared" si="3"/>
        <v>50</v>
      </c>
      <c r="B52" s="156">
        <v>12188</v>
      </c>
      <c r="C52" s="4" t="s">
        <v>3</v>
      </c>
      <c r="D52" s="7" t="s">
        <v>87</v>
      </c>
      <c r="E52" s="7" t="s">
        <v>91</v>
      </c>
      <c r="F52" s="6"/>
      <c r="G52" s="97">
        <v>6870.14</v>
      </c>
      <c r="H52" s="109">
        <f t="shared" si="5"/>
        <v>10.305210000000002</v>
      </c>
      <c r="I52" s="95">
        <f t="shared" si="1"/>
        <v>6880.4452100000008</v>
      </c>
      <c r="J52" s="97">
        <v>0</v>
      </c>
      <c r="K52" s="95">
        <f t="shared" si="2"/>
        <v>6880.4452100000008</v>
      </c>
      <c r="L52" s="7"/>
    </row>
    <row r="53" spans="1:12" s="8" customFormat="1" ht="45">
      <c r="A53" s="155">
        <f t="shared" si="3"/>
        <v>51</v>
      </c>
      <c r="B53" s="156">
        <v>12188</v>
      </c>
      <c r="C53" s="7" t="s">
        <v>3</v>
      </c>
      <c r="D53" s="7" t="s">
        <v>87</v>
      </c>
      <c r="E53" s="7" t="s">
        <v>93</v>
      </c>
      <c r="F53" s="6">
        <v>25</v>
      </c>
      <c r="G53" s="97">
        <v>300</v>
      </c>
      <c r="H53" s="109">
        <v>0</v>
      </c>
      <c r="I53" s="95">
        <f t="shared" si="1"/>
        <v>300</v>
      </c>
      <c r="J53" s="97">
        <v>0</v>
      </c>
      <c r="K53" s="95">
        <f t="shared" si="2"/>
        <v>300</v>
      </c>
      <c r="L53" s="7"/>
    </row>
    <row r="54" spans="1:12" s="8" customFormat="1" ht="60">
      <c r="A54" s="155">
        <f t="shared" si="3"/>
        <v>52</v>
      </c>
      <c r="B54" s="156">
        <v>12199</v>
      </c>
      <c r="C54" s="7" t="s">
        <v>94</v>
      </c>
      <c r="D54" s="7" t="s">
        <v>95</v>
      </c>
      <c r="E54" s="7" t="s">
        <v>96</v>
      </c>
      <c r="F54" s="6"/>
      <c r="G54" s="97">
        <v>452.03</v>
      </c>
      <c r="H54" s="109">
        <f t="shared" ref="H54:H78" si="7">G54*((0.2*75%))%</f>
        <v>0.67804500000000012</v>
      </c>
      <c r="I54" s="95">
        <f t="shared" si="1"/>
        <v>452.70804499999997</v>
      </c>
      <c r="J54" s="97">
        <v>0</v>
      </c>
      <c r="K54" s="95">
        <f t="shared" si="2"/>
        <v>452.70804499999997</v>
      </c>
      <c r="L54" s="7"/>
    </row>
    <row r="55" spans="1:12" s="8" customFormat="1" ht="75">
      <c r="A55" s="155">
        <f t="shared" si="3"/>
        <v>53</v>
      </c>
      <c r="B55" s="156">
        <v>12199</v>
      </c>
      <c r="C55" s="7" t="s">
        <v>94</v>
      </c>
      <c r="D55" s="7" t="s">
        <v>95</v>
      </c>
      <c r="E55" s="7" t="s">
        <v>97</v>
      </c>
      <c r="F55" s="6"/>
      <c r="G55" s="97">
        <v>101.82</v>
      </c>
      <c r="H55" s="109">
        <f t="shared" si="7"/>
        <v>0.15273</v>
      </c>
      <c r="I55" s="95">
        <f t="shared" si="1"/>
        <v>101.97273</v>
      </c>
      <c r="J55" s="97">
        <v>0</v>
      </c>
      <c r="K55" s="95">
        <f t="shared" si="2"/>
        <v>101.97273</v>
      </c>
      <c r="L55" s="7"/>
    </row>
    <row r="56" spans="1:12" s="8" customFormat="1" ht="60">
      <c r="A56" s="155">
        <f t="shared" si="3"/>
        <v>54</v>
      </c>
      <c r="B56" s="156">
        <v>12199</v>
      </c>
      <c r="C56" s="7" t="s">
        <v>94</v>
      </c>
      <c r="D56" s="7" t="s">
        <v>95</v>
      </c>
      <c r="E56" s="7" t="s">
        <v>98</v>
      </c>
      <c r="F56" s="6"/>
      <c r="G56" s="97">
        <v>376.64</v>
      </c>
      <c r="H56" s="109">
        <f t="shared" si="7"/>
        <v>0.56496000000000002</v>
      </c>
      <c r="I56" s="95">
        <f t="shared" si="1"/>
        <v>377.20495999999997</v>
      </c>
      <c r="J56" s="97">
        <v>0</v>
      </c>
      <c r="K56" s="95">
        <f t="shared" si="2"/>
        <v>377.20495999999997</v>
      </c>
      <c r="L56" s="7"/>
    </row>
    <row r="57" spans="1:12" s="8" customFormat="1" ht="60">
      <c r="A57" s="155">
        <f t="shared" si="3"/>
        <v>55</v>
      </c>
      <c r="B57" s="156">
        <v>12199</v>
      </c>
      <c r="C57" s="7" t="s">
        <v>94</v>
      </c>
      <c r="D57" s="7" t="s">
        <v>95</v>
      </c>
      <c r="E57" s="7" t="s">
        <v>99</v>
      </c>
      <c r="F57" s="6"/>
      <c r="G57" s="97">
        <v>376.64</v>
      </c>
      <c r="H57" s="109">
        <f t="shared" si="7"/>
        <v>0.56496000000000002</v>
      </c>
      <c r="I57" s="95">
        <f t="shared" si="1"/>
        <v>377.20495999999997</v>
      </c>
      <c r="J57" s="97">
        <v>0</v>
      </c>
      <c r="K57" s="95">
        <f t="shared" si="2"/>
        <v>377.20495999999997</v>
      </c>
      <c r="L57" s="7"/>
    </row>
    <row r="58" spans="1:12" s="8" customFormat="1" ht="240">
      <c r="A58" s="155">
        <f t="shared" si="3"/>
        <v>56</v>
      </c>
      <c r="B58" s="156">
        <v>12199</v>
      </c>
      <c r="C58" s="7" t="s">
        <v>94</v>
      </c>
      <c r="D58" s="7" t="s">
        <v>95</v>
      </c>
      <c r="E58" s="7" t="s">
        <v>100</v>
      </c>
      <c r="F58" s="6"/>
      <c r="G58" s="97">
        <v>375.23</v>
      </c>
      <c r="H58" s="109">
        <f t="shared" si="7"/>
        <v>0.56284500000000015</v>
      </c>
      <c r="I58" s="95">
        <f t="shared" si="1"/>
        <v>375.792845</v>
      </c>
      <c r="J58" s="97">
        <v>0</v>
      </c>
      <c r="K58" s="95">
        <f t="shared" si="2"/>
        <v>375.792845</v>
      </c>
      <c r="L58" s="7"/>
    </row>
    <row r="59" spans="1:12" s="8" customFormat="1" ht="60">
      <c r="A59" s="155">
        <f t="shared" si="3"/>
        <v>57</v>
      </c>
      <c r="B59" s="156">
        <v>12199</v>
      </c>
      <c r="C59" s="7" t="s">
        <v>94</v>
      </c>
      <c r="D59" s="7" t="s">
        <v>95</v>
      </c>
      <c r="E59" s="7" t="s">
        <v>101</v>
      </c>
      <c r="F59" s="6"/>
      <c r="G59" s="97">
        <v>376.64</v>
      </c>
      <c r="H59" s="109">
        <f t="shared" si="7"/>
        <v>0.56496000000000002</v>
      </c>
      <c r="I59" s="95">
        <f t="shared" si="1"/>
        <v>377.20495999999997</v>
      </c>
      <c r="J59" s="97">
        <v>0</v>
      </c>
      <c r="K59" s="95">
        <f t="shared" si="2"/>
        <v>377.20495999999997</v>
      </c>
      <c r="L59" s="7"/>
    </row>
    <row r="60" spans="1:12" s="8" customFormat="1" ht="120">
      <c r="A60" s="155">
        <f t="shared" si="3"/>
        <v>58</v>
      </c>
      <c r="B60" s="156">
        <v>12199</v>
      </c>
      <c r="C60" s="7" t="s">
        <v>94</v>
      </c>
      <c r="D60" s="7" t="s">
        <v>95</v>
      </c>
      <c r="E60" s="7" t="s">
        <v>102</v>
      </c>
      <c r="F60" s="6"/>
      <c r="G60" s="97">
        <v>375.23</v>
      </c>
      <c r="H60" s="109">
        <f t="shared" si="7"/>
        <v>0.56284500000000015</v>
      </c>
      <c r="I60" s="95">
        <f t="shared" si="1"/>
        <v>375.792845</v>
      </c>
      <c r="J60" s="95">
        <f>PRODUCT(I60,0.22)</f>
        <v>82.674425900000003</v>
      </c>
      <c r="K60" s="95">
        <f t="shared" si="2"/>
        <v>458.46727090000002</v>
      </c>
      <c r="L60" s="7"/>
    </row>
    <row r="61" spans="1:12" s="8" customFormat="1" ht="165">
      <c r="A61" s="155">
        <f t="shared" si="3"/>
        <v>59</v>
      </c>
      <c r="B61" s="156">
        <v>12199</v>
      </c>
      <c r="C61" s="7" t="s">
        <v>94</v>
      </c>
      <c r="D61" s="7" t="s">
        <v>95</v>
      </c>
      <c r="E61" s="7" t="s">
        <v>103</v>
      </c>
      <c r="F61" s="6"/>
      <c r="G61" s="97">
        <v>375.23</v>
      </c>
      <c r="H61" s="109">
        <f t="shared" si="7"/>
        <v>0.56284500000000015</v>
      </c>
      <c r="I61" s="95">
        <f t="shared" si="1"/>
        <v>375.792845</v>
      </c>
      <c r="J61" s="95">
        <f>PRODUCT(I61,0.22)</f>
        <v>82.674425900000003</v>
      </c>
      <c r="K61" s="95">
        <f t="shared" si="2"/>
        <v>458.46727090000002</v>
      </c>
      <c r="L61" s="7"/>
    </row>
    <row r="62" spans="1:12" s="8" customFormat="1" ht="120">
      <c r="A62" s="155">
        <f t="shared" si="3"/>
        <v>60</v>
      </c>
      <c r="B62" s="156">
        <v>12199</v>
      </c>
      <c r="C62" s="7" t="s">
        <v>94</v>
      </c>
      <c r="D62" s="7" t="s">
        <v>95</v>
      </c>
      <c r="E62" s="7" t="s">
        <v>104</v>
      </c>
      <c r="F62" s="6"/>
      <c r="G62" s="97">
        <v>375.23</v>
      </c>
      <c r="H62" s="109">
        <f t="shared" si="7"/>
        <v>0.56284500000000015</v>
      </c>
      <c r="I62" s="95">
        <f t="shared" si="1"/>
        <v>375.792845</v>
      </c>
      <c r="J62" s="95">
        <f>PRODUCT(I62,0.22)</f>
        <v>82.674425900000003</v>
      </c>
      <c r="K62" s="95">
        <f t="shared" si="2"/>
        <v>458.46727090000002</v>
      </c>
      <c r="L62" s="7"/>
    </row>
    <row r="63" spans="1:12" s="8" customFormat="1" ht="60">
      <c r="A63" s="155">
        <f t="shared" si="3"/>
        <v>61</v>
      </c>
      <c r="B63" s="156">
        <v>12199</v>
      </c>
      <c r="C63" s="7" t="s">
        <v>94</v>
      </c>
      <c r="D63" s="7" t="s">
        <v>95</v>
      </c>
      <c r="E63" s="7" t="s">
        <v>105</v>
      </c>
      <c r="F63" s="6"/>
      <c r="G63" s="97">
        <v>426.93</v>
      </c>
      <c r="H63" s="109">
        <f t="shared" si="7"/>
        <v>0.64039500000000016</v>
      </c>
      <c r="I63" s="95">
        <f t="shared" si="1"/>
        <v>427.57039500000002</v>
      </c>
      <c r="J63" s="97">
        <v>0</v>
      </c>
      <c r="K63" s="95">
        <f t="shared" si="2"/>
        <v>427.57039500000002</v>
      </c>
      <c r="L63" s="7"/>
    </row>
    <row r="64" spans="1:12" s="8" customFormat="1" ht="225">
      <c r="A64" s="155">
        <f t="shared" si="3"/>
        <v>62</v>
      </c>
      <c r="B64" s="156">
        <v>12199</v>
      </c>
      <c r="C64" s="7" t="s">
        <v>94</v>
      </c>
      <c r="D64" s="7" t="s">
        <v>95</v>
      </c>
      <c r="E64" s="7" t="s">
        <v>106</v>
      </c>
      <c r="F64" s="6"/>
      <c r="G64" s="97">
        <v>8049.13</v>
      </c>
      <c r="H64" s="109">
        <f t="shared" si="7"/>
        <v>12.073695000000003</v>
      </c>
      <c r="I64" s="95">
        <f t="shared" si="1"/>
        <v>8061.2036950000002</v>
      </c>
      <c r="J64" s="95">
        <f>PRODUCT(I64,0.22)</f>
        <v>1773.4648129</v>
      </c>
      <c r="K64" s="95">
        <f t="shared" si="2"/>
        <v>9834.6685078999999</v>
      </c>
      <c r="L64" s="7"/>
    </row>
    <row r="65" spans="1:12" s="8" customFormat="1" ht="60">
      <c r="A65" s="155">
        <f t="shared" si="3"/>
        <v>63</v>
      </c>
      <c r="B65" s="156">
        <v>12199</v>
      </c>
      <c r="C65" s="7" t="s">
        <v>94</v>
      </c>
      <c r="D65" s="7" t="s">
        <v>95</v>
      </c>
      <c r="E65" s="7" t="s">
        <v>107</v>
      </c>
      <c r="F65" s="6"/>
      <c r="G65" s="97">
        <v>376.36</v>
      </c>
      <c r="H65" s="109">
        <f t="shared" si="7"/>
        <v>0.56454000000000015</v>
      </c>
      <c r="I65" s="95">
        <f t="shared" si="1"/>
        <v>376.92454000000004</v>
      </c>
      <c r="J65" s="97">
        <v>0</v>
      </c>
      <c r="K65" s="95">
        <f t="shared" si="2"/>
        <v>376.92454000000004</v>
      </c>
      <c r="L65" s="7"/>
    </row>
    <row r="66" spans="1:12" s="8" customFormat="1" ht="60">
      <c r="A66" s="155">
        <f t="shared" si="3"/>
        <v>64</v>
      </c>
      <c r="B66" s="156">
        <v>12199</v>
      </c>
      <c r="C66" s="7" t="s">
        <v>94</v>
      </c>
      <c r="D66" s="7" t="s">
        <v>95</v>
      </c>
      <c r="E66" s="7" t="s">
        <v>108</v>
      </c>
      <c r="F66" s="6"/>
      <c r="G66" s="97">
        <v>375.23</v>
      </c>
      <c r="H66" s="109">
        <f t="shared" si="7"/>
        <v>0.56284500000000015</v>
      </c>
      <c r="I66" s="95">
        <f t="shared" si="1"/>
        <v>375.792845</v>
      </c>
      <c r="J66" s="97">
        <v>0</v>
      </c>
      <c r="K66" s="95">
        <f t="shared" si="2"/>
        <v>375.792845</v>
      </c>
      <c r="L66" s="7"/>
    </row>
    <row r="67" spans="1:12" s="8" customFormat="1" ht="60">
      <c r="A67" s="155">
        <f t="shared" si="3"/>
        <v>65</v>
      </c>
      <c r="B67" s="156">
        <v>12199</v>
      </c>
      <c r="C67" s="7" t="s">
        <v>94</v>
      </c>
      <c r="D67" s="7" t="s">
        <v>95</v>
      </c>
      <c r="E67" s="7" t="s">
        <v>109</v>
      </c>
      <c r="F67" s="6"/>
      <c r="G67" s="97">
        <v>375.23</v>
      </c>
      <c r="H67" s="109">
        <f t="shared" si="7"/>
        <v>0.56284500000000015</v>
      </c>
      <c r="I67" s="95">
        <f t="shared" si="1"/>
        <v>375.792845</v>
      </c>
      <c r="J67" s="97">
        <v>0</v>
      </c>
      <c r="K67" s="95">
        <f t="shared" si="2"/>
        <v>375.792845</v>
      </c>
      <c r="L67" s="7"/>
    </row>
    <row r="68" spans="1:12" s="8" customFormat="1" ht="75">
      <c r="A68" s="155">
        <f t="shared" si="3"/>
        <v>66</v>
      </c>
      <c r="B68" s="156">
        <v>12199</v>
      </c>
      <c r="C68" s="7" t="s">
        <v>94</v>
      </c>
      <c r="D68" s="7" t="s">
        <v>95</v>
      </c>
      <c r="E68" s="7" t="s">
        <v>110</v>
      </c>
      <c r="F68" s="6"/>
      <c r="G68" s="97">
        <v>1012.21</v>
      </c>
      <c r="H68" s="109">
        <f t="shared" si="7"/>
        <v>1.5183150000000003</v>
      </c>
      <c r="I68" s="95">
        <f t="shared" ref="I68:I131" si="8">SUM(G68+H68)</f>
        <v>1013.7283150000001</v>
      </c>
      <c r="J68" s="95">
        <f>PRODUCT(I68,0.22)</f>
        <v>223.02022930000001</v>
      </c>
      <c r="K68" s="95">
        <f t="shared" ref="K68:K131" si="9">SUM(I68:J68)</f>
        <v>1236.7485443</v>
      </c>
      <c r="L68" s="7"/>
    </row>
    <row r="69" spans="1:12" s="8" customFormat="1" ht="60">
      <c r="A69" s="155">
        <f t="shared" ref="A69:A132" si="10">A68+1</f>
        <v>67</v>
      </c>
      <c r="B69" s="156">
        <v>12199</v>
      </c>
      <c r="C69" s="7" t="s">
        <v>94</v>
      </c>
      <c r="D69" s="7" t="s">
        <v>95</v>
      </c>
      <c r="E69" s="7" t="s">
        <v>111</v>
      </c>
      <c r="F69" s="6"/>
      <c r="G69" s="97">
        <v>375.23</v>
      </c>
      <c r="H69" s="109">
        <f t="shared" si="7"/>
        <v>0.56284500000000015</v>
      </c>
      <c r="I69" s="95">
        <f t="shared" si="8"/>
        <v>375.792845</v>
      </c>
      <c r="J69" s="97">
        <v>0</v>
      </c>
      <c r="K69" s="95">
        <f t="shared" si="9"/>
        <v>375.792845</v>
      </c>
      <c r="L69" s="7"/>
    </row>
    <row r="70" spans="1:12" s="8" customFormat="1" ht="75">
      <c r="A70" s="155">
        <f t="shared" si="10"/>
        <v>68</v>
      </c>
      <c r="B70" s="156">
        <v>12199</v>
      </c>
      <c r="C70" s="7" t="s">
        <v>94</v>
      </c>
      <c r="D70" s="7" t="s">
        <v>95</v>
      </c>
      <c r="E70" s="7" t="s">
        <v>112</v>
      </c>
      <c r="F70" s="6"/>
      <c r="G70" s="97">
        <v>12.08</v>
      </c>
      <c r="H70" s="109">
        <f t="shared" si="7"/>
        <v>1.8120000000000004E-2</v>
      </c>
      <c r="I70" s="95">
        <f t="shared" si="8"/>
        <v>12.09812</v>
      </c>
      <c r="J70" s="97">
        <v>0</v>
      </c>
      <c r="K70" s="95">
        <f t="shared" si="9"/>
        <v>12.09812</v>
      </c>
      <c r="L70" s="7"/>
    </row>
    <row r="71" spans="1:12" s="8" customFormat="1" ht="60">
      <c r="A71" s="155">
        <f t="shared" si="10"/>
        <v>69</v>
      </c>
      <c r="B71" s="156">
        <v>12199</v>
      </c>
      <c r="C71" s="7" t="s">
        <v>94</v>
      </c>
      <c r="D71" s="7" t="s">
        <v>95</v>
      </c>
      <c r="E71" s="7" t="s">
        <v>113</v>
      </c>
      <c r="F71" s="6"/>
      <c r="G71" s="97">
        <v>376.92</v>
      </c>
      <c r="H71" s="109">
        <f t="shared" si="7"/>
        <v>0.5653800000000001</v>
      </c>
      <c r="I71" s="95">
        <f t="shared" si="8"/>
        <v>377.48538000000002</v>
      </c>
      <c r="J71" s="97">
        <v>0</v>
      </c>
      <c r="K71" s="95">
        <f t="shared" si="9"/>
        <v>377.48538000000002</v>
      </c>
      <c r="L71" s="7"/>
    </row>
    <row r="72" spans="1:12" s="8" customFormat="1" ht="60">
      <c r="A72" s="155">
        <f t="shared" si="10"/>
        <v>70</v>
      </c>
      <c r="B72" s="156">
        <v>12199</v>
      </c>
      <c r="C72" s="7" t="s">
        <v>94</v>
      </c>
      <c r="D72" s="7" t="s">
        <v>95</v>
      </c>
      <c r="E72" s="7" t="s">
        <v>114</v>
      </c>
      <c r="F72" s="6"/>
      <c r="G72" s="97">
        <v>324.44</v>
      </c>
      <c r="H72" s="109">
        <f t="shared" si="7"/>
        <v>0.48666000000000009</v>
      </c>
      <c r="I72" s="95">
        <f t="shared" si="8"/>
        <v>324.92665999999997</v>
      </c>
      <c r="J72" s="97">
        <v>0</v>
      </c>
      <c r="K72" s="95">
        <f t="shared" si="9"/>
        <v>324.92665999999997</v>
      </c>
      <c r="L72" s="7"/>
    </row>
    <row r="73" spans="1:12" s="8" customFormat="1" ht="60">
      <c r="A73" s="155">
        <f t="shared" si="10"/>
        <v>71</v>
      </c>
      <c r="B73" s="156">
        <v>12199</v>
      </c>
      <c r="C73" s="7" t="s">
        <v>94</v>
      </c>
      <c r="D73" s="7" t="s">
        <v>95</v>
      </c>
      <c r="E73" s="7" t="s">
        <v>114</v>
      </c>
      <c r="F73" s="6"/>
      <c r="G73" s="97">
        <v>324.44</v>
      </c>
      <c r="H73" s="109">
        <f t="shared" si="7"/>
        <v>0.48666000000000009</v>
      </c>
      <c r="I73" s="95">
        <f t="shared" si="8"/>
        <v>324.92665999999997</v>
      </c>
      <c r="J73" s="97">
        <v>0</v>
      </c>
      <c r="K73" s="95">
        <f t="shared" si="9"/>
        <v>324.92665999999997</v>
      </c>
      <c r="L73" s="7"/>
    </row>
    <row r="74" spans="1:12" s="8" customFormat="1" ht="60">
      <c r="A74" s="155">
        <f t="shared" si="10"/>
        <v>72</v>
      </c>
      <c r="B74" s="156">
        <v>12199</v>
      </c>
      <c r="C74" s="7" t="s">
        <v>94</v>
      </c>
      <c r="D74" s="7" t="s">
        <v>95</v>
      </c>
      <c r="E74" s="7" t="s">
        <v>115</v>
      </c>
      <c r="F74" s="6"/>
      <c r="G74" s="97">
        <v>3370.64</v>
      </c>
      <c r="H74" s="109">
        <f t="shared" si="7"/>
        <v>5.0559600000000007</v>
      </c>
      <c r="I74" s="95">
        <f t="shared" si="8"/>
        <v>3375.69596</v>
      </c>
      <c r="J74" s="97">
        <v>0</v>
      </c>
      <c r="K74" s="95">
        <f t="shared" si="9"/>
        <v>3375.69596</v>
      </c>
      <c r="L74" s="7"/>
    </row>
    <row r="75" spans="1:12" s="8" customFormat="1" ht="60">
      <c r="A75" s="155">
        <f t="shared" si="10"/>
        <v>73</v>
      </c>
      <c r="B75" s="156">
        <v>12199</v>
      </c>
      <c r="C75" s="7" t="s">
        <v>94</v>
      </c>
      <c r="D75" s="7" t="s">
        <v>95</v>
      </c>
      <c r="E75" s="7" t="s">
        <v>116</v>
      </c>
      <c r="F75" s="6"/>
      <c r="G75" s="97">
        <v>378.33</v>
      </c>
      <c r="H75" s="109">
        <f t="shared" si="7"/>
        <v>0.56749500000000008</v>
      </c>
      <c r="I75" s="95">
        <f t="shared" si="8"/>
        <v>378.89749499999999</v>
      </c>
      <c r="J75" s="97">
        <v>0</v>
      </c>
      <c r="K75" s="95">
        <f t="shared" si="9"/>
        <v>378.89749499999999</v>
      </c>
      <c r="L75" s="7"/>
    </row>
    <row r="76" spans="1:12" s="8" customFormat="1" ht="60">
      <c r="A76" s="155">
        <f t="shared" si="10"/>
        <v>74</v>
      </c>
      <c r="B76" s="156">
        <v>12199</v>
      </c>
      <c r="C76" s="7" t="s">
        <v>94</v>
      </c>
      <c r="D76" s="7" t="s">
        <v>95</v>
      </c>
      <c r="E76" s="7" t="s">
        <v>117</v>
      </c>
      <c r="F76" s="6"/>
      <c r="G76" s="97">
        <v>376.92</v>
      </c>
      <c r="H76" s="109">
        <f t="shared" si="7"/>
        <v>0.5653800000000001</v>
      </c>
      <c r="I76" s="95">
        <f t="shared" si="8"/>
        <v>377.48538000000002</v>
      </c>
      <c r="J76" s="97">
        <v>0</v>
      </c>
      <c r="K76" s="95">
        <f t="shared" si="9"/>
        <v>377.48538000000002</v>
      </c>
      <c r="L76" s="7"/>
    </row>
    <row r="77" spans="1:12" s="8" customFormat="1" ht="60">
      <c r="A77" s="155">
        <f t="shared" si="10"/>
        <v>75</v>
      </c>
      <c r="B77" s="156">
        <v>12199</v>
      </c>
      <c r="C77" s="7" t="s">
        <v>94</v>
      </c>
      <c r="D77" s="7" t="s">
        <v>95</v>
      </c>
      <c r="E77" s="7" t="s">
        <v>118</v>
      </c>
      <c r="F77" s="6"/>
      <c r="G77" s="97">
        <v>376.08</v>
      </c>
      <c r="H77" s="109">
        <f t="shared" si="7"/>
        <v>0.56412000000000007</v>
      </c>
      <c r="I77" s="95">
        <f t="shared" si="8"/>
        <v>376.64411999999999</v>
      </c>
      <c r="J77" s="97">
        <v>0</v>
      </c>
      <c r="K77" s="95">
        <f t="shared" si="9"/>
        <v>376.64411999999999</v>
      </c>
      <c r="L77" s="7"/>
    </row>
    <row r="78" spans="1:12" s="8" customFormat="1" ht="60">
      <c r="A78" s="155">
        <f t="shared" si="10"/>
        <v>76</v>
      </c>
      <c r="B78" s="156">
        <v>12199</v>
      </c>
      <c r="C78" s="7" t="s">
        <v>94</v>
      </c>
      <c r="D78" s="7" t="s">
        <v>95</v>
      </c>
      <c r="E78" s="7" t="s">
        <v>119</v>
      </c>
      <c r="F78" s="6"/>
      <c r="G78" s="97">
        <v>375.23</v>
      </c>
      <c r="H78" s="109">
        <f t="shared" si="7"/>
        <v>0.56284500000000015</v>
      </c>
      <c r="I78" s="95">
        <f t="shared" si="8"/>
        <v>375.792845</v>
      </c>
      <c r="J78" s="97">
        <v>0</v>
      </c>
      <c r="K78" s="95">
        <f t="shared" si="9"/>
        <v>375.792845</v>
      </c>
      <c r="L78" s="7"/>
    </row>
    <row r="79" spans="1:12" s="8" customFormat="1" ht="135">
      <c r="A79" s="155">
        <f t="shared" si="10"/>
        <v>77</v>
      </c>
      <c r="B79" s="156">
        <v>12199</v>
      </c>
      <c r="C79" s="7" t="s">
        <v>94</v>
      </c>
      <c r="D79" s="7" t="s">
        <v>95</v>
      </c>
      <c r="E79" s="7" t="s">
        <v>120</v>
      </c>
      <c r="F79" s="6"/>
      <c r="G79" s="99">
        <v>0</v>
      </c>
      <c r="H79" s="109">
        <v>0</v>
      </c>
      <c r="I79" s="95">
        <f t="shared" si="8"/>
        <v>0</v>
      </c>
      <c r="J79" s="97">
        <v>0</v>
      </c>
      <c r="K79" s="95">
        <f t="shared" si="9"/>
        <v>0</v>
      </c>
      <c r="L79" s="7"/>
    </row>
    <row r="80" spans="1:12" s="8" customFormat="1" ht="180">
      <c r="A80" s="155">
        <f t="shared" si="10"/>
        <v>78</v>
      </c>
      <c r="B80" s="156">
        <v>12199</v>
      </c>
      <c r="C80" s="7" t="s">
        <v>94</v>
      </c>
      <c r="D80" s="7" t="s">
        <v>95</v>
      </c>
      <c r="E80" s="7" t="s">
        <v>121</v>
      </c>
      <c r="F80" s="6"/>
      <c r="G80" s="97">
        <v>489.88</v>
      </c>
      <c r="H80" s="109">
        <f t="shared" ref="H80:H93" si="11">G80*((0.2*75%))%</f>
        <v>0.73482000000000014</v>
      </c>
      <c r="I80" s="95">
        <f t="shared" si="8"/>
        <v>490.61482000000001</v>
      </c>
      <c r="J80" s="97">
        <v>0</v>
      </c>
      <c r="K80" s="95">
        <f t="shared" si="9"/>
        <v>490.61482000000001</v>
      </c>
      <c r="L80" s="7"/>
    </row>
    <row r="81" spans="1:12" s="8" customFormat="1" ht="195">
      <c r="A81" s="155">
        <f t="shared" si="10"/>
        <v>79</v>
      </c>
      <c r="B81" s="156">
        <v>12199</v>
      </c>
      <c r="C81" s="7" t="s">
        <v>94</v>
      </c>
      <c r="D81" s="7" t="s">
        <v>95</v>
      </c>
      <c r="E81" s="7" t="s">
        <v>123</v>
      </c>
      <c r="F81" s="6"/>
      <c r="G81" s="97">
        <v>375.23</v>
      </c>
      <c r="H81" s="109">
        <f t="shared" si="11"/>
        <v>0.56284500000000015</v>
      </c>
      <c r="I81" s="95">
        <f t="shared" si="8"/>
        <v>375.792845</v>
      </c>
      <c r="J81" s="97">
        <v>0</v>
      </c>
      <c r="K81" s="95">
        <f t="shared" si="9"/>
        <v>375.792845</v>
      </c>
      <c r="L81" s="7"/>
    </row>
    <row r="82" spans="1:12" s="8" customFormat="1" ht="180">
      <c r="A82" s="155">
        <f t="shared" si="10"/>
        <v>80</v>
      </c>
      <c r="B82" s="156">
        <v>12199</v>
      </c>
      <c r="C82" s="7" t="s">
        <v>94</v>
      </c>
      <c r="D82" s="7" t="s">
        <v>95</v>
      </c>
      <c r="E82" s="7" t="s">
        <v>124</v>
      </c>
      <c r="F82" s="6"/>
      <c r="G82" s="97">
        <v>375.23</v>
      </c>
      <c r="H82" s="109">
        <f t="shared" si="11"/>
        <v>0.56284500000000015</v>
      </c>
      <c r="I82" s="95">
        <f t="shared" si="8"/>
        <v>375.792845</v>
      </c>
      <c r="J82" s="97">
        <v>0</v>
      </c>
      <c r="K82" s="95">
        <f t="shared" si="9"/>
        <v>375.792845</v>
      </c>
      <c r="L82" s="7"/>
    </row>
    <row r="83" spans="1:12" s="8" customFormat="1" ht="225">
      <c r="A83" s="155">
        <f t="shared" si="10"/>
        <v>81</v>
      </c>
      <c r="B83" s="156">
        <v>12199</v>
      </c>
      <c r="C83" s="7" t="s">
        <v>94</v>
      </c>
      <c r="D83" s="7" t="s">
        <v>95</v>
      </c>
      <c r="E83" s="7" t="s">
        <v>125</v>
      </c>
      <c r="F83" s="6"/>
      <c r="G83" s="97">
        <v>895.68</v>
      </c>
      <c r="H83" s="109">
        <f t="shared" si="11"/>
        <v>1.34352</v>
      </c>
      <c r="I83" s="95">
        <f t="shared" si="8"/>
        <v>897.02351999999996</v>
      </c>
      <c r="J83" s="95">
        <f>PRODUCT(I83,0.22)</f>
        <v>197.34517439999999</v>
      </c>
      <c r="K83" s="95">
        <f t="shared" si="9"/>
        <v>1094.3686943999999</v>
      </c>
      <c r="L83" s="7"/>
    </row>
    <row r="84" spans="1:12" s="8" customFormat="1" ht="210">
      <c r="A84" s="155">
        <f t="shared" si="10"/>
        <v>82</v>
      </c>
      <c r="B84" s="156">
        <v>12199</v>
      </c>
      <c r="C84" s="7" t="s">
        <v>94</v>
      </c>
      <c r="D84" s="7" t="s">
        <v>95</v>
      </c>
      <c r="E84" s="7" t="s">
        <v>126</v>
      </c>
      <c r="F84" s="6"/>
      <c r="G84" s="97">
        <v>375.23</v>
      </c>
      <c r="H84" s="109">
        <f t="shared" si="11"/>
        <v>0.56284500000000015</v>
      </c>
      <c r="I84" s="95">
        <f t="shared" si="8"/>
        <v>375.792845</v>
      </c>
      <c r="J84" s="97">
        <v>0</v>
      </c>
      <c r="K84" s="95">
        <f t="shared" si="9"/>
        <v>375.792845</v>
      </c>
      <c r="L84" s="7"/>
    </row>
    <row r="85" spans="1:12" s="8" customFormat="1" ht="45">
      <c r="A85" s="155">
        <f t="shared" si="10"/>
        <v>83</v>
      </c>
      <c r="B85" s="156">
        <v>12199</v>
      </c>
      <c r="C85" s="7" t="s">
        <v>94</v>
      </c>
      <c r="D85" s="7" t="s">
        <v>127</v>
      </c>
      <c r="E85" s="7" t="s">
        <v>129</v>
      </c>
      <c r="F85" s="6"/>
      <c r="G85" s="99">
        <v>2937.9</v>
      </c>
      <c r="H85" s="109">
        <f t="shared" si="11"/>
        <v>4.4068500000000013</v>
      </c>
      <c r="I85" s="95">
        <f t="shared" si="8"/>
        <v>2942.3068499999999</v>
      </c>
      <c r="J85" s="95">
        <f>PRODUCT(I85,0.22)</f>
        <v>647.30750699999999</v>
      </c>
      <c r="K85" s="95">
        <f t="shared" si="9"/>
        <v>3589.6143569999999</v>
      </c>
      <c r="L85" s="7"/>
    </row>
    <row r="86" spans="1:12" s="8" customFormat="1" ht="75">
      <c r="A86" s="155">
        <f t="shared" si="10"/>
        <v>84</v>
      </c>
      <c r="B86" s="156">
        <v>12199</v>
      </c>
      <c r="C86" s="7" t="s">
        <v>94</v>
      </c>
      <c r="D86" s="7" t="s">
        <v>130</v>
      </c>
      <c r="E86" s="7" t="s">
        <v>131</v>
      </c>
      <c r="F86" s="6"/>
      <c r="G86" s="97">
        <v>610.38</v>
      </c>
      <c r="H86" s="109">
        <f t="shared" si="11"/>
        <v>0.91557000000000011</v>
      </c>
      <c r="I86" s="95">
        <f t="shared" si="8"/>
        <v>611.29557</v>
      </c>
      <c r="J86" s="95">
        <f>PRODUCT(I86,0.22)</f>
        <v>134.48502540000001</v>
      </c>
      <c r="K86" s="95">
        <f t="shared" si="9"/>
        <v>745.78059540000004</v>
      </c>
      <c r="L86" s="7"/>
    </row>
    <row r="87" spans="1:12" s="8" customFormat="1" ht="60">
      <c r="A87" s="155">
        <f t="shared" si="10"/>
        <v>85</v>
      </c>
      <c r="B87" s="156">
        <v>12199</v>
      </c>
      <c r="C87" s="7" t="s">
        <v>94</v>
      </c>
      <c r="D87" s="7" t="s">
        <v>130</v>
      </c>
      <c r="E87" s="7" t="s">
        <v>132</v>
      </c>
      <c r="F87" s="6"/>
      <c r="G87" s="97">
        <v>1114</v>
      </c>
      <c r="H87" s="109">
        <f t="shared" si="11"/>
        <v>1.6710000000000003</v>
      </c>
      <c r="I87" s="95">
        <f t="shared" si="8"/>
        <v>1115.671</v>
      </c>
      <c r="J87" s="97">
        <v>0</v>
      </c>
      <c r="K87" s="95">
        <f t="shared" si="9"/>
        <v>1115.671</v>
      </c>
      <c r="L87" s="7"/>
    </row>
    <row r="88" spans="1:12" s="8" customFormat="1" ht="75">
      <c r="A88" s="155">
        <f t="shared" si="10"/>
        <v>86</v>
      </c>
      <c r="B88" s="156">
        <v>12199</v>
      </c>
      <c r="C88" s="7" t="s">
        <v>94</v>
      </c>
      <c r="D88" s="7" t="s">
        <v>130</v>
      </c>
      <c r="E88" s="7" t="s">
        <v>133</v>
      </c>
      <c r="F88" s="6"/>
      <c r="G88" s="97">
        <v>213.28</v>
      </c>
      <c r="H88" s="109">
        <f t="shared" si="11"/>
        <v>0.31992000000000004</v>
      </c>
      <c r="I88" s="95">
        <f t="shared" si="8"/>
        <v>213.59992</v>
      </c>
      <c r="J88" s="95">
        <f>PRODUCT(I88,0.22)</f>
        <v>46.991982399999998</v>
      </c>
      <c r="K88" s="95">
        <f t="shared" si="9"/>
        <v>260.59190239999998</v>
      </c>
      <c r="L88" s="7"/>
    </row>
    <row r="89" spans="1:12" s="8" customFormat="1" ht="30">
      <c r="A89" s="155">
        <f t="shared" si="10"/>
        <v>87</v>
      </c>
      <c r="B89" s="156">
        <v>12199</v>
      </c>
      <c r="C89" s="7" t="s">
        <v>94</v>
      </c>
      <c r="D89" s="7" t="s">
        <v>130</v>
      </c>
      <c r="E89" s="7" t="s">
        <v>135</v>
      </c>
      <c r="F89" s="6"/>
      <c r="G89" s="97">
        <v>31.86</v>
      </c>
      <c r="H89" s="109">
        <f t="shared" si="11"/>
        <v>4.7790000000000006E-2</v>
      </c>
      <c r="I89" s="95">
        <f t="shared" si="8"/>
        <v>31.907789999999999</v>
      </c>
      <c r="J89" s="95">
        <f>PRODUCT(I89,0.22)</f>
        <v>7.0197137999999999</v>
      </c>
      <c r="K89" s="95">
        <f t="shared" si="9"/>
        <v>38.927503799999997</v>
      </c>
      <c r="L89" s="7"/>
    </row>
    <row r="90" spans="1:12" s="8" customFormat="1" ht="45">
      <c r="A90" s="155">
        <f t="shared" si="10"/>
        <v>88</v>
      </c>
      <c r="B90" s="156">
        <v>12199</v>
      </c>
      <c r="C90" s="7" t="s">
        <v>94</v>
      </c>
      <c r="D90" s="7" t="s">
        <v>130</v>
      </c>
      <c r="E90" s="7" t="s">
        <v>137</v>
      </c>
      <c r="F90" s="6"/>
      <c r="G90" s="97">
        <v>53.1</v>
      </c>
      <c r="H90" s="109">
        <f t="shared" si="11"/>
        <v>7.9650000000000012E-2</v>
      </c>
      <c r="I90" s="95">
        <f t="shared" si="8"/>
        <v>53.179650000000002</v>
      </c>
      <c r="J90" s="95">
        <f>PRODUCT(I90,0.22)</f>
        <v>11.699523000000001</v>
      </c>
      <c r="K90" s="95">
        <f t="shared" si="9"/>
        <v>64.879173000000009</v>
      </c>
      <c r="L90" s="7"/>
    </row>
    <row r="91" spans="1:12" s="8" customFormat="1" ht="30">
      <c r="A91" s="155">
        <f t="shared" si="10"/>
        <v>89</v>
      </c>
      <c r="B91" s="156">
        <v>12199</v>
      </c>
      <c r="C91" s="7" t="s">
        <v>94</v>
      </c>
      <c r="D91" s="7" t="s">
        <v>130</v>
      </c>
      <c r="E91" s="7" t="s">
        <v>138</v>
      </c>
      <c r="F91" s="6"/>
      <c r="G91" s="97">
        <v>3721.22</v>
      </c>
      <c r="H91" s="109">
        <f t="shared" si="11"/>
        <v>5.581830000000001</v>
      </c>
      <c r="I91" s="95">
        <f t="shared" si="8"/>
        <v>3726.8018299999999</v>
      </c>
      <c r="J91" s="97">
        <v>0</v>
      </c>
      <c r="K91" s="95">
        <f t="shared" si="9"/>
        <v>3726.8018299999999</v>
      </c>
      <c r="L91" s="7"/>
    </row>
    <row r="92" spans="1:12" s="8" customFormat="1" ht="30">
      <c r="A92" s="155">
        <f t="shared" si="10"/>
        <v>90</v>
      </c>
      <c r="B92" s="156">
        <v>12199</v>
      </c>
      <c r="C92" s="7" t="s">
        <v>94</v>
      </c>
      <c r="D92" s="7" t="s">
        <v>130</v>
      </c>
      <c r="E92" s="7" t="s">
        <v>139</v>
      </c>
      <c r="F92" s="6"/>
      <c r="G92" s="97">
        <v>863.88</v>
      </c>
      <c r="H92" s="109">
        <f t="shared" si="11"/>
        <v>1.2958200000000002</v>
      </c>
      <c r="I92" s="95">
        <f t="shared" si="8"/>
        <v>865.17582000000004</v>
      </c>
      <c r="J92" s="95">
        <f>PRODUCT(I92,0.22)</f>
        <v>190.33868040000002</v>
      </c>
      <c r="K92" s="95">
        <f t="shared" si="9"/>
        <v>1055.5145004000001</v>
      </c>
      <c r="L92" s="7"/>
    </row>
    <row r="93" spans="1:12" s="8" customFormat="1" ht="30">
      <c r="A93" s="155">
        <f t="shared" si="10"/>
        <v>91</v>
      </c>
      <c r="B93" s="156">
        <v>12199</v>
      </c>
      <c r="C93" s="7" t="s">
        <v>94</v>
      </c>
      <c r="D93" s="7" t="s">
        <v>130</v>
      </c>
      <c r="E93" s="7" t="s">
        <v>140</v>
      </c>
      <c r="F93" s="6"/>
      <c r="G93" s="97">
        <v>623.02</v>
      </c>
      <c r="H93" s="109">
        <f t="shared" si="11"/>
        <v>0.93453000000000008</v>
      </c>
      <c r="I93" s="95">
        <f t="shared" si="8"/>
        <v>623.95452999999998</v>
      </c>
      <c r="J93" s="97">
        <v>0</v>
      </c>
      <c r="K93" s="95">
        <f t="shared" si="9"/>
        <v>623.95452999999998</v>
      </c>
      <c r="L93" s="7"/>
    </row>
    <row r="94" spans="1:12" s="8" customFormat="1" ht="30">
      <c r="A94" s="155">
        <f t="shared" si="10"/>
        <v>92</v>
      </c>
      <c r="B94" s="156">
        <v>12199</v>
      </c>
      <c r="C94" s="7" t="s">
        <v>94</v>
      </c>
      <c r="D94" s="7" t="s">
        <v>130</v>
      </c>
      <c r="E94" s="7" t="s">
        <v>142</v>
      </c>
      <c r="F94" s="6"/>
      <c r="G94" s="97">
        <v>0</v>
      </c>
      <c r="H94" s="109">
        <v>0</v>
      </c>
      <c r="I94" s="95">
        <f t="shared" si="8"/>
        <v>0</v>
      </c>
      <c r="J94" s="97">
        <v>0</v>
      </c>
      <c r="K94" s="95">
        <f t="shared" si="9"/>
        <v>0</v>
      </c>
      <c r="L94" s="7"/>
    </row>
    <row r="95" spans="1:12" s="8" customFormat="1" ht="30">
      <c r="A95" s="155">
        <f t="shared" si="10"/>
        <v>93</v>
      </c>
      <c r="B95" s="156">
        <v>12199</v>
      </c>
      <c r="C95" s="7" t="s">
        <v>94</v>
      </c>
      <c r="D95" s="7" t="s">
        <v>130</v>
      </c>
      <c r="E95" s="7" t="s">
        <v>143</v>
      </c>
      <c r="F95" s="6"/>
      <c r="G95" s="97">
        <v>594.01</v>
      </c>
      <c r="H95" s="109">
        <f t="shared" ref="H95:H101" si="12">G95*((0.2*75%))%</f>
        <v>0.89101500000000011</v>
      </c>
      <c r="I95" s="95">
        <f t="shared" si="8"/>
        <v>594.90101500000003</v>
      </c>
      <c r="J95" s="97">
        <v>0</v>
      </c>
      <c r="K95" s="95">
        <f t="shared" si="9"/>
        <v>594.90101500000003</v>
      </c>
      <c r="L95" s="7"/>
    </row>
    <row r="96" spans="1:12" s="8" customFormat="1" ht="60">
      <c r="A96" s="155">
        <f t="shared" si="10"/>
        <v>94</v>
      </c>
      <c r="B96" s="156">
        <v>12199</v>
      </c>
      <c r="C96" s="7" t="s">
        <v>94</v>
      </c>
      <c r="D96" s="7" t="s">
        <v>130</v>
      </c>
      <c r="E96" s="7" t="s">
        <v>144</v>
      </c>
      <c r="F96" s="6"/>
      <c r="G96" s="97">
        <v>1271.6400000000001</v>
      </c>
      <c r="H96" s="109">
        <f t="shared" si="12"/>
        <v>1.9074600000000004</v>
      </c>
      <c r="I96" s="95">
        <f t="shared" si="8"/>
        <v>1273.54746</v>
      </c>
      <c r="J96" s="95">
        <f>PRODUCT(I96,0.22)</f>
        <v>280.18044120000002</v>
      </c>
      <c r="K96" s="95">
        <f t="shared" si="9"/>
        <v>1553.7279011999999</v>
      </c>
      <c r="L96" s="7"/>
    </row>
    <row r="97" spans="1:12" s="8" customFormat="1" ht="45">
      <c r="A97" s="155">
        <f t="shared" si="10"/>
        <v>95</v>
      </c>
      <c r="B97" s="156">
        <v>12199</v>
      </c>
      <c r="C97" s="7" t="s">
        <v>94</v>
      </c>
      <c r="D97" s="7" t="s">
        <v>130</v>
      </c>
      <c r="E97" s="7" t="s">
        <v>145</v>
      </c>
      <c r="F97" s="6"/>
      <c r="G97" s="97">
        <v>132.02000000000001</v>
      </c>
      <c r="H97" s="109">
        <f t="shared" si="12"/>
        <v>0.19803000000000004</v>
      </c>
      <c r="I97" s="95">
        <f t="shared" si="8"/>
        <v>132.21803</v>
      </c>
      <c r="J97" s="95">
        <f>PRODUCT(I97,0.22)</f>
        <v>29.087966600000001</v>
      </c>
      <c r="K97" s="95">
        <f t="shared" si="9"/>
        <v>161.30599660000001</v>
      </c>
      <c r="L97" s="7"/>
    </row>
    <row r="98" spans="1:12" s="8" customFormat="1" ht="65.099999999999994" customHeight="1">
      <c r="A98" s="155">
        <f t="shared" si="10"/>
        <v>96</v>
      </c>
      <c r="B98" s="156">
        <v>12199</v>
      </c>
      <c r="C98" s="7" t="s">
        <v>94</v>
      </c>
      <c r="D98" s="7" t="s">
        <v>130</v>
      </c>
      <c r="E98" s="7" t="s">
        <v>146</v>
      </c>
      <c r="F98" s="6"/>
      <c r="G98" s="97">
        <v>2580.64</v>
      </c>
      <c r="H98" s="109">
        <f t="shared" si="12"/>
        <v>3.8709600000000006</v>
      </c>
      <c r="I98" s="95">
        <f t="shared" si="8"/>
        <v>2584.5109600000001</v>
      </c>
      <c r="J98" s="95">
        <f>PRODUCT(I98,0.22)</f>
        <v>568.59241120000002</v>
      </c>
      <c r="K98" s="95">
        <f t="shared" si="9"/>
        <v>3153.1033711999999</v>
      </c>
      <c r="L98" s="7"/>
    </row>
    <row r="99" spans="1:12" s="9" customFormat="1" ht="60">
      <c r="A99" s="155">
        <f t="shared" si="10"/>
        <v>97</v>
      </c>
      <c r="B99" s="156">
        <v>12199</v>
      </c>
      <c r="C99" s="7" t="s">
        <v>94</v>
      </c>
      <c r="D99" s="7" t="s">
        <v>130</v>
      </c>
      <c r="E99" s="7" t="s">
        <v>147</v>
      </c>
      <c r="F99" s="6"/>
      <c r="G99" s="97">
        <v>652.98</v>
      </c>
      <c r="H99" s="109">
        <f t="shared" si="12"/>
        <v>0.97947000000000017</v>
      </c>
      <c r="I99" s="95">
        <f t="shared" si="8"/>
        <v>653.95947000000001</v>
      </c>
      <c r="J99" s="97">
        <v>0</v>
      </c>
      <c r="K99" s="95">
        <f t="shared" si="9"/>
        <v>653.95947000000001</v>
      </c>
      <c r="L99" s="7"/>
    </row>
    <row r="100" spans="1:12" s="8" customFormat="1" ht="45">
      <c r="A100" s="155">
        <f t="shared" si="10"/>
        <v>98</v>
      </c>
      <c r="B100" s="156">
        <v>12199</v>
      </c>
      <c r="C100" s="7" t="s">
        <v>94</v>
      </c>
      <c r="D100" s="7" t="s">
        <v>130</v>
      </c>
      <c r="E100" s="7" t="s">
        <v>148</v>
      </c>
      <c r="F100" s="6"/>
      <c r="G100" s="97">
        <v>24723.37</v>
      </c>
      <c r="H100" s="109">
        <f t="shared" si="12"/>
        <v>37.085055000000004</v>
      </c>
      <c r="I100" s="95">
        <f t="shared" si="8"/>
        <v>24760.455054999999</v>
      </c>
      <c r="J100" s="95">
        <f>PRODUCT(I100,0.22)</f>
        <v>5447.3001120999998</v>
      </c>
      <c r="K100" s="95">
        <f t="shared" si="9"/>
        <v>30207.755167099996</v>
      </c>
      <c r="L100" s="7"/>
    </row>
    <row r="101" spans="1:12" s="8" customFormat="1" ht="45">
      <c r="A101" s="155">
        <f t="shared" si="10"/>
        <v>99</v>
      </c>
      <c r="B101" s="156">
        <v>12199</v>
      </c>
      <c r="C101" s="7" t="s">
        <v>94</v>
      </c>
      <c r="D101" s="7" t="s">
        <v>130</v>
      </c>
      <c r="E101" s="7" t="s">
        <v>149</v>
      </c>
      <c r="F101" s="6"/>
      <c r="G101" s="97">
        <v>419.23</v>
      </c>
      <c r="H101" s="109">
        <f t="shared" si="12"/>
        <v>0.6288450000000001</v>
      </c>
      <c r="I101" s="95">
        <f t="shared" si="8"/>
        <v>419.85884500000003</v>
      </c>
      <c r="J101" s="95">
        <f>PRODUCT(I101,0.22)</f>
        <v>92.368945900000014</v>
      </c>
      <c r="K101" s="95">
        <f t="shared" si="9"/>
        <v>512.22779090000006</v>
      </c>
      <c r="L101" s="7"/>
    </row>
    <row r="102" spans="1:12" s="8" customFormat="1" ht="30">
      <c r="A102" s="155">
        <f t="shared" si="10"/>
        <v>100</v>
      </c>
      <c r="B102" s="156">
        <v>12199</v>
      </c>
      <c r="C102" s="7" t="s">
        <v>94</v>
      </c>
      <c r="D102" s="7" t="s">
        <v>130</v>
      </c>
      <c r="E102" s="7" t="s">
        <v>150</v>
      </c>
      <c r="F102" s="6"/>
      <c r="G102" s="97">
        <v>0</v>
      </c>
      <c r="H102" s="109">
        <v>0</v>
      </c>
      <c r="I102" s="95">
        <f t="shared" si="8"/>
        <v>0</v>
      </c>
      <c r="J102" s="97">
        <v>0</v>
      </c>
      <c r="K102" s="95">
        <f t="shared" si="9"/>
        <v>0</v>
      </c>
      <c r="L102" s="7"/>
    </row>
    <row r="103" spans="1:12" s="8" customFormat="1" ht="135">
      <c r="A103" s="155">
        <f t="shared" si="10"/>
        <v>101</v>
      </c>
      <c r="B103" s="156">
        <v>12199</v>
      </c>
      <c r="C103" s="7" t="s">
        <v>94</v>
      </c>
      <c r="D103" s="7" t="s">
        <v>130</v>
      </c>
      <c r="E103" s="7" t="s">
        <v>151</v>
      </c>
      <c r="F103" s="6"/>
      <c r="G103" s="97">
        <v>0</v>
      </c>
      <c r="H103" s="109">
        <v>0</v>
      </c>
      <c r="I103" s="95">
        <f t="shared" si="8"/>
        <v>0</v>
      </c>
      <c r="J103" s="97">
        <v>0</v>
      </c>
      <c r="K103" s="95">
        <f t="shared" si="9"/>
        <v>0</v>
      </c>
      <c r="L103" s="7"/>
    </row>
    <row r="104" spans="1:12" s="8" customFormat="1" ht="165">
      <c r="A104" s="155">
        <f t="shared" si="10"/>
        <v>102</v>
      </c>
      <c r="B104" s="156">
        <v>12199</v>
      </c>
      <c r="C104" s="7" t="s">
        <v>94</v>
      </c>
      <c r="D104" s="7" t="s">
        <v>130</v>
      </c>
      <c r="E104" s="7" t="s">
        <v>153</v>
      </c>
      <c r="F104" s="6"/>
      <c r="G104" s="97">
        <v>0</v>
      </c>
      <c r="H104" s="109">
        <v>0</v>
      </c>
      <c r="I104" s="95">
        <f t="shared" si="8"/>
        <v>0</v>
      </c>
      <c r="J104" s="97">
        <v>0</v>
      </c>
      <c r="K104" s="95">
        <f t="shared" si="9"/>
        <v>0</v>
      </c>
      <c r="L104" s="7"/>
    </row>
    <row r="105" spans="1:12" s="8" customFormat="1" ht="30">
      <c r="A105" s="155">
        <f t="shared" si="10"/>
        <v>103</v>
      </c>
      <c r="B105" s="156">
        <v>12199</v>
      </c>
      <c r="C105" s="7" t="s">
        <v>94</v>
      </c>
      <c r="D105" s="7" t="s">
        <v>130</v>
      </c>
      <c r="E105" s="7" t="s">
        <v>155</v>
      </c>
      <c r="F105" s="6"/>
      <c r="G105" s="97">
        <v>140.35</v>
      </c>
      <c r="H105" s="109">
        <f t="shared" ref="H105:H110" si="13">G105*((0.2*75%))%</f>
        <v>0.21052500000000002</v>
      </c>
      <c r="I105" s="95">
        <f t="shared" si="8"/>
        <v>140.56052499999998</v>
      </c>
      <c r="J105" s="95">
        <f>PRODUCT(I105,0.22)</f>
        <v>30.923315499999998</v>
      </c>
      <c r="K105" s="95">
        <f t="shared" si="9"/>
        <v>171.48384049999999</v>
      </c>
      <c r="L105" s="7"/>
    </row>
    <row r="106" spans="1:12" s="8" customFormat="1" ht="45">
      <c r="A106" s="155">
        <f t="shared" si="10"/>
        <v>104</v>
      </c>
      <c r="B106" s="156">
        <v>12199</v>
      </c>
      <c r="C106" s="7" t="s">
        <v>94</v>
      </c>
      <c r="D106" s="7" t="s">
        <v>130</v>
      </c>
      <c r="E106" s="7" t="s">
        <v>156</v>
      </c>
      <c r="F106" s="6"/>
      <c r="G106" s="97">
        <v>3993.05</v>
      </c>
      <c r="H106" s="109">
        <f t="shared" si="13"/>
        <v>5.9895750000000012</v>
      </c>
      <c r="I106" s="95">
        <f t="shared" si="8"/>
        <v>3999.0395750000002</v>
      </c>
      <c r="J106" s="97">
        <v>0</v>
      </c>
      <c r="K106" s="95">
        <f t="shared" si="9"/>
        <v>3999.0395750000002</v>
      </c>
      <c r="L106" s="7"/>
    </row>
    <row r="107" spans="1:12" s="8" customFormat="1" ht="60">
      <c r="A107" s="155">
        <f t="shared" si="10"/>
        <v>105</v>
      </c>
      <c r="B107" s="156">
        <v>12199</v>
      </c>
      <c r="C107" s="7" t="s">
        <v>94</v>
      </c>
      <c r="D107" s="7" t="s">
        <v>130</v>
      </c>
      <c r="E107" s="7" t="s">
        <v>157</v>
      </c>
      <c r="F107" s="6"/>
      <c r="G107" s="97">
        <v>1028.04</v>
      </c>
      <c r="H107" s="109">
        <f t="shared" si="13"/>
        <v>1.5420600000000002</v>
      </c>
      <c r="I107" s="95">
        <f t="shared" si="8"/>
        <v>1029.58206</v>
      </c>
      <c r="J107" s="97">
        <v>0</v>
      </c>
      <c r="K107" s="95">
        <f t="shared" si="9"/>
        <v>1029.58206</v>
      </c>
      <c r="L107" s="7"/>
    </row>
    <row r="108" spans="1:12" s="8" customFormat="1" ht="60">
      <c r="A108" s="155">
        <f t="shared" si="10"/>
        <v>106</v>
      </c>
      <c r="B108" s="156">
        <v>12199</v>
      </c>
      <c r="C108" s="7" t="s">
        <v>94</v>
      </c>
      <c r="D108" s="7" t="s">
        <v>130</v>
      </c>
      <c r="E108" s="7" t="s">
        <v>158</v>
      </c>
      <c r="F108" s="6"/>
      <c r="G108" s="97">
        <v>1827.76</v>
      </c>
      <c r="H108" s="109">
        <f t="shared" si="13"/>
        <v>2.7416400000000003</v>
      </c>
      <c r="I108" s="95">
        <f t="shared" si="8"/>
        <v>1830.50164</v>
      </c>
      <c r="J108" s="95">
        <f>PRODUCT(I108,0.22)</f>
        <v>402.71036079999999</v>
      </c>
      <c r="K108" s="95">
        <f t="shared" si="9"/>
        <v>2233.2120008000002</v>
      </c>
      <c r="L108" s="7"/>
    </row>
    <row r="109" spans="1:12" s="8" customFormat="1" ht="135">
      <c r="A109" s="155">
        <f t="shared" si="10"/>
        <v>107</v>
      </c>
      <c r="B109" s="156">
        <v>12199</v>
      </c>
      <c r="C109" s="7" t="s">
        <v>94</v>
      </c>
      <c r="D109" s="7" t="s">
        <v>130</v>
      </c>
      <c r="E109" s="7" t="s">
        <v>159</v>
      </c>
      <c r="F109" s="6"/>
      <c r="G109" s="97">
        <v>11998.78</v>
      </c>
      <c r="H109" s="109">
        <f t="shared" si="13"/>
        <v>17.998170000000005</v>
      </c>
      <c r="I109" s="95">
        <f t="shared" si="8"/>
        <v>12016.778170000001</v>
      </c>
      <c r="J109" s="97">
        <v>0</v>
      </c>
      <c r="K109" s="95">
        <f t="shared" si="9"/>
        <v>12016.778170000001</v>
      </c>
      <c r="L109" s="7"/>
    </row>
    <row r="110" spans="1:12" s="8" customFormat="1" ht="45">
      <c r="A110" s="155">
        <f t="shared" si="10"/>
        <v>108</v>
      </c>
      <c r="B110" s="156">
        <v>12199</v>
      </c>
      <c r="C110" s="7" t="s">
        <v>94</v>
      </c>
      <c r="D110" s="7" t="s">
        <v>130</v>
      </c>
      <c r="E110" s="7" t="s">
        <v>160</v>
      </c>
      <c r="F110" s="6"/>
      <c r="G110" s="97">
        <v>1214.3800000000001</v>
      </c>
      <c r="H110" s="109">
        <f t="shared" si="13"/>
        <v>1.8215700000000004</v>
      </c>
      <c r="I110" s="95">
        <f t="shared" si="8"/>
        <v>1216.2015700000002</v>
      </c>
      <c r="J110" s="97">
        <v>0</v>
      </c>
      <c r="K110" s="95">
        <f t="shared" si="9"/>
        <v>1216.2015700000002</v>
      </c>
      <c r="L110" s="7"/>
    </row>
    <row r="111" spans="1:12" s="8" customFormat="1" ht="150">
      <c r="A111" s="155">
        <f t="shared" si="10"/>
        <v>109</v>
      </c>
      <c r="B111" s="156">
        <v>12199</v>
      </c>
      <c r="C111" s="7" t="s">
        <v>94</v>
      </c>
      <c r="D111" s="7" t="s">
        <v>130</v>
      </c>
      <c r="E111" s="7" t="s">
        <v>162</v>
      </c>
      <c r="F111" s="6"/>
      <c r="G111" s="97">
        <v>0</v>
      </c>
      <c r="H111" s="109">
        <v>0</v>
      </c>
      <c r="I111" s="95">
        <f t="shared" si="8"/>
        <v>0</v>
      </c>
      <c r="J111" s="97">
        <v>0</v>
      </c>
      <c r="K111" s="95">
        <f t="shared" si="9"/>
        <v>0</v>
      </c>
      <c r="L111" s="7"/>
    </row>
    <row r="112" spans="1:12" s="8" customFormat="1" ht="75">
      <c r="A112" s="155">
        <f t="shared" si="10"/>
        <v>110</v>
      </c>
      <c r="B112" s="156">
        <v>12199</v>
      </c>
      <c r="C112" s="7" t="s">
        <v>94</v>
      </c>
      <c r="D112" s="7" t="s">
        <v>163</v>
      </c>
      <c r="E112" s="7" t="s">
        <v>165</v>
      </c>
      <c r="F112" s="6"/>
      <c r="G112" s="97">
        <v>454.75</v>
      </c>
      <c r="H112" s="109">
        <f>G112*((0.2*75%))%</f>
        <v>0.68212500000000009</v>
      </c>
      <c r="I112" s="95">
        <f t="shared" si="8"/>
        <v>455.43212499999998</v>
      </c>
      <c r="J112" s="97">
        <v>0</v>
      </c>
      <c r="K112" s="95">
        <f t="shared" si="9"/>
        <v>455.43212499999998</v>
      </c>
      <c r="L112" s="7"/>
    </row>
    <row r="113" spans="1:12" s="8" customFormat="1" ht="75">
      <c r="A113" s="155">
        <f t="shared" si="10"/>
        <v>111</v>
      </c>
      <c r="B113" s="156">
        <v>12199</v>
      </c>
      <c r="C113" s="7" t="s">
        <v>94</v>
      </c>
      <c r="D113" s="7" t="s">
        <v>163</v>
      </c>
      <c r="E113" s="7" t="s">
        <v>166</v>
      </c>
      <c r="F113" s="6"/>
      <c r="G113" s="97">
        <v>162.41</v>
      </c>
      <c r="H113" s="109">
        <f>G113*((0.2*75%))%</f>
        <v>0.24361500000000003</v>
      </c>
      <c r="I113" s="95">
        <f t="shared" si="8"/>
        <v>162.653615</v>
      </c>
      <c r="J113" s="97">
        <v>0</v>
      </c>
      <c r="K113" s="95">
        <f t="shared" si="9"/>
        <v>162.653615</v>
      </c>
      <c r="L113" s="7"/>
    </row>
    <row r="114" spans="1:12" s="8" customFormat="1" ht="75">
      <c r="A114" s="155">
        <f t="shared" si="10"/>
        <v>112</v>
      </c>
      <c r="B114" s="156">
        <v>12199</v>
      </c>
      <c r="C114" s="7" t="s">
        <v>94</v>
      </c>
      <c r="D114" s="7" t="s">
        <v>163</v>
      </c>
      <c r="E114" s="7" t="s">
        <v>168</v>
      </c>
      <c r="F114" s="6"/>
      <c r="G114" s="97">
        <v>0</v>
      </c>
      <c r="H114" s="109">
        <v>0</v>
      </c>
      <c r="I114" s="95">
        <f t="shared" si="8"/>
        <v>0</v>
      </c>
      <c r="J114" s="97">
        <v>0</v>
      </c>
      <c r="K114" s="95">
        <f t="shared" si="9"/>
        <v>0</v>
      </c>
      <c r="L114" s="7"/>
    </row>
    <row r="115" spans="1:12" s="8" customFormat="1" ht="75">
      <c r="A115" s="155">
        <f t="shared" si="10"/>
        <v>113</v>
      </c>
      <c r="B115" s="156">
        <v>12199</v>
      </c>
      <c r="C115" s="7" t="s">
        <v>94</v>
      </c>
      <c r="D115" s="7" t="s">
        <v>163</v>
      </c>
      <c r="E115" s="7" t="s">
        <v>170</v>
      </c>
      <c r="F115" s="6"/>
      <c r="G115" s="97">
        <v>0</v>
      </c>
      <c r="H115" s="109">
        <v>0</v>
      </c>
      <c r="I115" s="95">
        <f t="shared" si="8"/>
        <v>0</v>
      </c>
      <c r="J115" s="97">
        <v>0</v>
      </c>
      <c r="K115" s="95">
        <f t="shared" si="9"/>
        <v>0</v>
      </c>
      <c r="L115" s="7"/>
    </row>
    <row r="116" spans="1:12" s="8" customFormat="1" ht="30">
      <c r="A116" s="155">
        <f t="shared" si="10"/>
        <v>114</v>
      </c>
      <c r="B116" s="156">
        <v>12199</v>
      </c>
      <c r="C116" s="7" t="s">
        <v>94</v>
      </c>
      <c r="D116" s="7" t="s">
        <v>163</v>
      </c>
      <c r="E116" s="7" t="s">
        <v>171</v>
      </c>
      <c r="F116" s="6"/>
      <c r="G116" s="97">
        <v>0</v>
      </c>
      <c r="H116" s="109">
        <v>0</v>
      </c>
      <c r="I116" s="95">
        <f t="shared" si="8"/>
        <v>0</v>
      </c>
      <c r="J116" s="97">
        <v>0</v>
      </c>
      <c r="K116" s="95">
        <f t="shared" si="9"/>
        <v>0</v>
      </c>
      <c r="L116" s="7"/>
    </row>
    <row r="117" spans="1:12" s="8" customFormat="1" ht="30">
      <c r="A117" s="155">
        <f t="shared" si="10"/>
        <v>115</v>
      </c>
      <c r="B117" s="156">
        <v>12199</v>
      </c>
      <c r="C117" s="7" t="s">
        <v>94</v>
      </c>
      <c r="D117" s="7" t="s">
        <v>163</v>
      </c>
      <c r="E117" s="7" t="s">
        <v>172</v>
      </c>
      <c r="F117" s="6"/>
      <c r="G117" s="97">
        <v>0</v>
      </c>
      <c r="H117" s="109">
        <v>0</v>
      </c>
      <c r="I117" s="95">
        <f t="shared" si="8"/>
        <v>0</v>
      </c>
      <c r="J117" s="97">
        <v>0</v>
      </c>
      <c r="K117" s="95">
        <f t="shared" si="9"/>
        <v>0</v>
      </c>
      <c r="L117" s="7"/>
    </row>
    <row r="118" spans="1:12" s="8" customFormat="1" ht="30">
      <c r="A118" s="155">
        <f t="shared" si="10"/>
        <v>116</v>
      </c>
      <c r="B118" s="156">
        <v>12199</v>
      </c>
      <c r="C118" s="7" t="s">
        <v>94</v>
      </c>
      <c r="D118" s="7" t="s">
        <v>163</v>
      </c>
      <c r="E118" s="7" t="s">
        <v>173</v>
      </c>
      <c r="F118" s="6"/>
      <c r="G118" s="97">
        <v>0</v>
      </c>
      <c r="H118" s="109">
        <v>0</v>
      </c>
      <c r="I118" s="95">
        <f t="shared" si="8"/>
        <v>0</v>
      </c>
      <c r="J118" s="97">
        <v>0</v>
      </c>
      <c r="K118" s="95">
        <f t="shared" si="9"/>
        <v>0</v>
      </c>
      <c r="L118" s="7"/>
    </row>
    <row r="119" spans="1:12" s="8" customFormat="1" ht="30">
      <c r="A119" s="155">
        <f t="shared" si="10"/>
        <v>117</v>
      </c>
      <c r="B119" s="156">
        <v>12199</v>
      </c>
      <c r="C119" s="7" t="s">
        <v>94</v>
      </c>
      <c r="D119" s="7" t="s">
        <v>163</v>
      </c>
      <c r="E119" s="7" t="s">
        <v>174</v>
      </c>
      <c r="F119" s="6"/>
      <c r="G119" s="97">
        <v>0</v>
      </c>
      <c r="H119" s="109">
        <v>0</v>
      </c>
      <c r="I119" s="95">
        <f t="shared" si="8"/>
        <v>0</v>
      </c>
      <c r="J119" s="97">
        <v>0</v>
      </c>
      <c r="K119" s="95">
        <f t="shared" si="9"/>
        <v>0</v>
      </c>
      <c r="L119" s="7"/>
    </row>
    <row r="120" spans="1:12" s="8" customFormat="1" ht="30">
      <c r="A120" s="155">
        <f t="shared" si="10"/>
        <v>118</v>
      </c>
      <c r="B120" s="156">
        <v>12199</v>
      </c>
      <c r="C120" s="7" t="s">
        <v>94</v>
      </c>
      <c r="D120" s="7" t="s">
        <v>163</v>
      </c>
      <c r="E120" s="7" t="s">
        <v>175</v>
      </c>
      <c r="F120" s="6"/>
      <c r="G120" s="97">
        <v>0</v>
      </c>
      <c r="H120" s="109">
        <v>0</v>
      </c>
      <c r="I120" s="95">
        <f t="shared" si="8"/>
        <v>0</v>
      </c>
      <c r="J120" s="97">
        <v>0</v>
      </c>
      <c r="K120" s="95">
        <f t="shared" si="9"/>
        <v>0</v>
      </c>
      <c r="L120" s="7"/>
    </row>
    <row r="121" spans="1:12" s="8" customFormat="1" ht="45">
      <c r="A121" s="155">
        <f t="shared" si="10"/>
        <v>119</v>
      </c>
      <c r="B121" s="156">
        <v>12199</v>
      </c>
      <c r="C121" s="7" t="s">
        <v>94</v>
      </c>
      <c r="D121" s="7" t="s">
        <v>163</v>
      </c>
      <c r="E121" s="7" t="s">
        <v>176</v>
      </c>
      <c r="F121" s="6"/>
      <c r="G121" s="97">
        <v>0</v>
      </c>
      <c r="H121" s="109">
        <v>0</v>
      </c>
      <c r="I121" s="95">
        <f t="shared" si="8"/>
        <v>0</v>
      </c>
      <c r="J121" s="97">
        <v>0</v>
      </c>
      <c r="K121" s="95">
        <f t="shared" si="9"/>
        <v>0</v>
      </c>
      <c r="L121" s="7"/>
    </row>
    <row r="122" spans="1:12" s="8" customFormat="1" ht="71.25">
      <c r="A122" s="155">
        <f t="shared" si="10"/>
        <v>120</v>
      </c>
      <c r="B122" s="156">
        <v>12199</v>
      </c>
      <c r="C122" s="7" t="s">
        <v>94</v>
      </c>
      <c r="D122" s="7" t="s">
        <v>177</v>
      </c>
      <c r="E122" s="10" t="s">
        <v>178</v>
      </c>
      <c r="F122" s="6"/>
      <c r="G122" s="97">
        <v>2056.9899999999998</v>
      </c>
      <c r="H122" s="109">
        <f t="shared" ref="H122:H128" si="14">G122*((0.2*75%))%</f>
        <v>3.0854850000000003</v>
      </c>
      <c r="I122" s="95">
        <f t="shared" si="8"/>
        <v>2060.0754849999998</v>
      </c>
      <c r="J122" s="95">
        <f>PRODUCT(I122,0.22)</f>
        <v>453.21660669999994</v>
      </c>
      <c r="K122" s="95">
        <f t="shared" si="9"/>
        <v>2513.2920916999997</v>
      </c>
      <c r="L122" s="7"/>
    </row>
    <row r="123" spans="1:12" s="8" customFormat="1" ht="120">
      <c r="A123" s="155">
        <f t="shared" si="10"/>
        <v>121</v>
      </c>
      <c r="B123" s="156">
        <v>12199</v>
      </c>
      <c r="C123" s="7" t="s">
        <v>94</v>
      </c>
      <c r="D123" s="7" t="s">
        <v>179</v>
      </c>
      <c r="E123" s="7" t="s">
        <v>180</v>
      </c>
      <c r="F123" s="6"/>
      <c r="G123" s="97">
        <v>3696.61</v>
      </c>
      <c r="H123" s="109">
        <f t="shared" si="14"/>
        <v>5.5449150000000014</v>
      </c>
      <c r="I123" s="95">
        <f t="shared" si="8"/>
        <v>3702.1549150000001</v>
      </c>
      <c r="J123" s="95">
        <f>PRODUCT(I123,0.22)</f>
        <v>814.47408129999997</v>
      </c>
      <c r="K123" s="95">
        <f t="shared" si="9"/>
        <v>4516.6289962999999</v>
      </c>
      <c r="L123" s="7" t="s">
        <v>181</v>
      </c>
    </row>
    <row r="124" spans="1:12" s="8" customFormat="1" ht="45">
      <c r="A124" s="155">
        <f t="shared" si="10"/>
        <v>122</v>
      </c>
      <c r="B124" s="156">
        <v>12201</v>
      </c>
      <c r="C124" s="7" t="s">
        <v>182</v>
      </c>
      <c r="D124" s="7" t="s">
        <v>183</v>
      </c>
      <c r="E124" s="7" t="s">
        <v>184</v>
      </c>
      <c r="F124" s="6"/>
      <c r="G124" s="97">
        <v>6167.74</v>
      </c>
      <c r="H124" s="109">
        <f t="shared" si="14"/>
        <v>9.2516100000000012</v>
      </c>
      <c r="I124" s="95">
        <f t="shared" si="8"/>
        <v>6176.99161</v>
      </c>
      <c r="J124" s="97">
        <v>0</v>
      </c>
      <c r="K124" s="95">
        <f t="shared" si="9"/>
        <v>6176.99161</v>
      </c>
      <c r="L124" s="7"/>
    </row>
    <row r="125" spans="1:12" s="8" customFormat="1" ht="90">
      <c r="A125" s="155">
        <f t="shared" si="10"/>
        <v>123</v>
      </c>
      <c r="B125" s="156">
        <v>12201</v>
      </c>
      <c r="C125" s="7" t="s">
        <v>182</v>
      </c>
      <c r="D125" s="7" t="s">
        <v>183</v>
      </c>
      <c r="E125" s="7" t="s">
        <v>185</v>
      </c>
      <c r="F125" s="6"/>
      <c r="G125" s="97">
        <v>26748.03</v>
      </c>
      <c r="H125" s="109">
        <f t="shared" si="14"/>
        <v>40.122045000000007</v>
      </c>
      <c r="I125" s="95">
        <f t="shared" si="8"/>
        <v>26788.152044999999</v>
      </c>
      <c r="J125" s="97">
        <v>0</v>
      </c>
      <c r="K125" s="95">
        <f t="shared" si="9"/>
        <v>26788.152044999999</v>
      </c>
      <c r="L125" s="7"/>
    </row>
    <row r="126" spans="1:12" s="8" customFormat="1" ht="60">
      <c r="A126" s="155">
        <f t="shared" si="10"/>
        <v>124</v>
      </c>
      <c r="B126" s="156">
        <v>12201</v>
      </c>
      <c r="C126" s="7" t="s">
        <v>182</v>
      </c>
      <c r="D126" s="7" t="s">
        <v>183</v>
      </c>
      <c r="E126" s="7" t="s">
        <v>186</v>
      </c>
      <c r="F126" s="6"/>
      <c r="G126" s="97">
        <v>2062.66</v>
      </c>
      <c r="H126" s="109">
        <f t="shared" si="14"/>
        <v>3.0939900000000002</v>
      </c>
      <c r="I126" s="95">
        <f t="shared" si="8"/>
        <v>2065.7539899999997</v>
      </c>
      <c r="J126" s="97">
        <v>0</v>
      </c>
      <c r="K126" s="95">
        <f t="shared" si="9"/>
        <v>2065.7539899999997</v>
      </c>
      <c r="L126" s="7"/>
    </row>
    <row r="127" spans="1:12" s="8" customFormat="1" ht="45">
      <c r="A127" s="155">
        <f t="shared" si="10"/>
        <v>125</v>
      </c>
      <c r="B127" s="156">
        <v>12201</v>
      </c>
      <c r="C127" s="7" t="s">
        <v>182</v>
      </c>
      <c r="D127" s="7" t="s">
        <v>183</v>
      </c>
      <c r="E127" s="7" t="s">
        <v>187</v>
      </c>
      <c r="F127" s="6"/>
      <c r="G127" s="97">
        <v>51872.59</v>
      </c>
      <c r="H127" s="109">
        <f t="shared" si="14"/>
        <v>77.808885000000004</v>
      </c>
      <c r="I127" s="95">
        <f t="shared" si="8"/>
        <v>51950.398884999995</v>
      </c>
      <c r="J127" s="97">
        <v>0</v>
      </c>
      <c r="K127" s="95">
        <f t="shared" si="9"/>
        <v>51950.398884999995</v>
      </c>
      <c r="L127" s="7"/>
    </row>
    <row r="128" spans="1:12" ht="240">
      <c r="A128" s="155">
        <f t="shared" si="10"/>
        <v>126</v>
      </c>
      <c r="B128" s="154">
        <v>12201</v>
      </c>
      <c r="C128" s="4" t="s">
        <v>182</v>
      </c>
      <c r="D128" s="4" t="s">
        <v>183</v>
      </c>
      <c r="E128" s="4" t="s">
        <v>188</v>
      </c>
      <c r="F128" s="5"/>
      <c r="G128" s="95">
        <v>70772.899999999994</v>
      </c>
      <c r="H128" s="109">
        <f t="shared" si="14"/>
        <v>106.15935</v>
      </c>
      <c r="I128" s="95">
        <f t="shared" si="8"/>
        <v>70879.059349999996</v>
      </c>
      <c r="J128" s="95">
        <v>0</v>
      </c>
      <c r="K128" s="95">
        <f t="shared" si="9"/>
        <v>70879.059349999996</v>
      </c>
      <c r="L128" s="4"/>
    </row>
    <row r="129" spans="1:12" ht="150">
      <c r="A129" s="155">
        <f t="shared" si="10"/>
        <v>127</v>
      </c>
      <c r="B129" s="154">
        <v>12201</v>
      </c>
      <c r="C129" s="4" t="s">
        <v>182</v>
      </c>
      <c r="D129" s="4" t="s">
        <v>183</v>
      </c>
      <c r="E129" s="4" t="s">
        <v>189</v>
      </c>
      <c r="F129" s="5"/>
      <c r="G129" s="95">
        <v>0</v>
      </c>
      <c r="H129" s="108">
        <v>0</v>
      </c>
      <c r="I129" s="95">
        <f t="shared" si="8"/>
        <v>0</v>
      </c>
      <c r="J129" s="95">
        <v>0</v>
      </c>
      <c r="K129" s="95">
        <f t="shared" si="9"/>
        <v>0</v>
      </c>
      <c r="L129" s="4"/>
    </row>
    <row r="130" spans="1:12" ht="60">
      <c r="A130" s="155">
        <f t="shared" si="10"/>
        <v>128</v>
      </c>
      <c r="B130" s="157">
        <v>12201</v>
      </c>
      <c r="C130" s="11" t="s">
        <v>182</v>
      </c>
      <c r="D130" s="11" t="s">
        <v>190</v>
      </c>
      <c r="E130" s="12" t="s">
        <v>192</v>
      </c>
      <c r="F130" s="13"/>
      <c r="G130" s="100">
        <v>0</v>
      </c>
      <c r="H130" s="111">
        <v>0</v>
      </c>
      <c r="I130" s="95">
        <f t="shared" si="8"/>
        <v>0</v>
      </c>
      <c r="J130" s="100">
        <v>0</v>
      </c>
      <c r="K130" s="95">
        <f t="shared" si="9"/>
        <v>0</v>
      </c>
      <c r="L130" s="11"/>
    </row>
    <row r="131" spans="1:12" ht="75">
      <c r="A131" s="155">
        <f t="shared" si="10"/>
        <v>129</v>
      </c>
      <c r="B131" s="154">
        <v>12201</v>
      </c>
      <c r="C131" s="4" t="s">
        <v>182</v>
      </c>
      <c r="D131" s="4" t="s">
        <v>190</v>
      </c>
      <c r="E131" s="4" t="s">
        <v>193</v>
      </c>
      <c r="F131" s="5"/>
      <c r="G131" s="95">
        <v>0</v>
      </c>
      <c r="H131" s="108">
        <v>0</v>
      </c>
      <c r="I131" s="95">
        <f t="shared" si="8"/>
        <v>0</v>
      </c>
      <c r="J131" s="95">
        <v>0</v>
      </c>
      <c r="K131" s="95">
        <f t="shared" si="9"/>
        <v>0</v>
      </c>
      <c r="L131" s="4"/>
    </row>
    <row r="132" spans="1:12" ht="60">
      <c r="A132" s="155">
        <f t="shared" si="10"/>
        <v>130</v>
      </c>
      <c r="B132" s="154">
        <v>12201</v>
      </c>
      <c r="C132" s="4" t="s">
        <v>182</v>
      </c>
      <c r="D132" s="4" t="s">
        <v>190</v>
      </c>
      <c r="E132" s="4" t="s">
        <v>194</v>
      </c>
      <c r="F132" s="5">
        <f t="shared" ref="F132:F138" si="15">K132/12</f>
        <v>200.40761117499997</v>
      </c>
      <c r="G132" s="95">
        <v>1968.27</v>
      </c>
      <c r="H132" s="109">
        <f t="shared" ref="H132:H138" si="16">G132*((0.2*75%))%</f>
        <v>2.9524050000000006</v>
      </c>
      <c r="I132" s="95">
        <f t="shared" ref="I132:I195" si="17">SUM(G132+H132)</f>
        <v>1971.222405</v>
      </c>
      <c r="J132" s="95">
        <f>PRODUCT(I132,0.22)</f>
        <v>433.66892910000001</v>
      </c>
      <c r="K132" s="95">
        <f t="shared" ref="K132:K195" si="18">SUM(I132:J132)</f>
        <v>2404.8913340999998</v>
      </c>
      <c r="L132" s="4"/>
    </row>
    <row r="133" spans="1:12" ht="60">
      <c r="A133" s="155">
        <f t="shared" ref="A133:A196" si="19">A132+1</f>
        <v>131</v>
      </c>
      <c r="B133" s="154">
        <v>12201</v>
      </c>
      <c r="C133" s="4" t="s">
        <v>182</v>
      </c>
      <c r="D133" s="4" t="s">
        <v>190</v>
      </c>
      <c r="E133" s="12" t="s">
        <v>194</v>
      </c>
      <c r="F133" s="5">
        <f t="shared" si="15"/>
        <v>153.51072120000001</v>
      </c>
      <c r="G133" s="95">
        <v>1507.68</v>
      </c>
      <c r="H133" s="109">
        <f t="shared" si="16"/>
        <v>2.2615200000000004</v>
      </c>
      <c r="I133" s="95">
        <f t="shared" si="17"/>
        <v>1509.9415200000001</v>
      </c>
      <c r="J133" s="95">
        <f>PRODUCT(I133,0.22)</f>
        <v>332.18713440000005</v>
      </c>
      <c r="K133" s="95">
        <f t="shared" si="18"/>
        <v>1842.1286544000002</v>
      </c>
      <c r="L133" s="4"/>
    </row>
    <row r="134" spans="1:12" ht="60">
      <c r="A134" s="155">
        <f t="shared" si="19"/>
        <v>132</v>
      </c>
      <c r="B134" s="154">
        <v>12201</v>
      </c>
      <c r="C134" s="4" t="s">
        <v>182</v>
      </c>
      <c r="D134" s="4" t="s">
        <v>190</v>
      </c>
      <c r="E134" s="4" t="s">
        <v>195</v>
      </c>
      <c r="F134" s="5">
        <f t="shared" si="15"/>
        <v>251.1970478916667</v>
      </c>
      <c r="G134" s="95">
        <v>2467.09</v>
      </c>
      <c r="H134" s="109">
        <f t="shared" si="16"/>
        <v>3.700635000000001</v>
      </c>
      <c r="I134" s="95">
        <f t="shared" si="17"/>
        <v>2470.7906350000003</v>
      </c>
      <c r="J134" s="95">
        <f>PRODUCT(I134,0.22)</f>
        <v>543.5739397000001</v>
      </c>
      <c r="K134" s="95">
        <f t="shared" si="18"/>
        <v>3014.3645747000005</v>
      </c>
      <c r="L134" s="4"/>
    </row>
    <row r="135" spans="1:12" ht="60">
      <c r="A135" s="155">
        <f t="shared" si="19"/>
        <v>133</v>
      </c>
      <c r="B135" s="154">
        <v>12201</v>
      </c>
      <c r="C135" s="4" t="s">
        <v>182</v>
      </c>
      <c r="D135" s="4" t="s">
        <v>190</v>
      </c>
      <c r="E135" s="4" t="s">
        <v>196</v>
      </c>
      <c r="F135" s="5">
        <f t="shared" si="15"/>
        <v>523.32506187499996</v>
      </c>
      <c r="G135" s="95">
        <v>5139.75</v>
      </c>
      <c r="H135" s="109">
        <f t="shared" si="16"/>
        <v>7.7096250000000008</v>
      </c>
      <c r="I135" s="95">
        <f t="shared" si="17"/>
        <v>5147.4596250000004</v>
      </c>
      <c r="J135" s="95">
        <f>PRODUCT(I135,0.22)</f>
        <v>1132.4411175</v>
      </c>
      <c r="K135" s="95">
        <f t="shared" si="18"/>
        <v>6279.9007425</v>
      </c>
      <c r="L135" s="4"/>
    </row>
    <row r="136" spans="1:12" ht="60">
      <c r="A136" s="155">
        <f t="shared" si="19"/>
        <v>134</v>
      </c>
      <c r="B136" s="154">
        <v>12201</v>
      </c>
      <c r="C136" s="4" t="s">
        <v>182</v>
      </c>
      <c r="D136" s="4" t="s">
        <v>197</v>
      </c>
      <c r="E136" s="4" t="s">
        <v>199</v>
      </c>
      <c r="F136" s="5">
        <f t="shared" si="15"/>
        <v>42.696849350000001</v>
      </c>
      <c r="G136" s="95">
        <v>419.34</v>
      </c>
      <c r="H136" s="109">
        <f t="shared" si="16"/>
        <v>0.62901000000000007</v>
      </c>
      <c r="I136" s="95">
        <f t="shared" si="17"/>
        <v>419.96900999999997</v>
      </c>
      <c r="J136" s="95">
        <f>PRODUCT(I136,0.22)</f>
        <v>92.393182199999998</v>
      </c>
      <c r="K136" s="95">
        <f t="shared" si="18"/>
        <v>512.36219219999998</v>
      </c>
      <c r="L136" s="4"/>
    </row>
    <row r="137" spans="1:12" ht="60">
      <c r="A137" s="155">
        <f t="shared" si="19"/>
        <v>135</v>
      </c>
      <c r="B137" s="154">
        <v>12201</v>
      </c>
      <c r="C137" s="4" t="s">
        <v>182</v>
      </c>
      <c r="D137" s="4" t="s">
        <v>197</v>
      </c>
      <c r="E137" s="4" t="s">
        <v>201</v>
      </c>
      <c r="F137" s="5">
        <f t="shared" si="15"/>
        <v>8.9367183333333333</v>
      </c>
      <c r="G137" s="95">
        <v>107.08</v>
      </c>
      <c r="H137" s="109">
        <f t="shared" si="16"/>
        <v>0.16062000000000001</v>
      </c>
      <c r="I137" s="95">
        <f t="shared" si="17"/>
        <v>107.24061999999999</v>
      </c>
      <c r="J137" s="95">
        <v>0</v>
      </c>
      <c r="K137" s="95">
        <f t="shared" si="18"/>
        <v>107.24061999999999</v>
      </c>
      <c r="L137" s="4"/>
    </row>
    <row r="138" spans="1:12" ht="45">
      <c r="A138" s="155">
        <f t="shared" si="19"/>
        <v>136</v>
      </c>
      <c r="B138" s="158">
        <v>12201</v>
      </c>
      <c r="C138" s="12" t="s">
        <v>182</v>
      </c>
      <c r="D138" s="12" t="s">
        <v>202</v>
      </c>
      <c r="E138" s="12" t="s">
        <v>203</v>
      </c>
      <c r="F138" s="5">
        <f t="shared" si="15"/>
        <v>560.96658959999991</v>
      </c>
      <c r="G138" s="101">
        <v>5509.44</v>
      </c>
      <c r="H138" s="109">
        <f t="shared" si="16"/>
        <v>8.2641600000000004</v>
      </c>
      <c r="I138" s="95">
        <f t="shared" si="17"/>
        <v>5517.7041599999993</v>
      </c>
      <c r="J138" s="95">
        <f>PRODUCT(I138,0.22)</f>
        <v>1213.8949151999998</v>
      </c>
      <c r="K138" s="95">
        <f t="shared" si="18"/>
        <v>6731.5990751999989</v>
      </c>
      <c r="L138" s="12"/>
    </row>
    <row r="139" spans="1:12" ht="45">
      <c r="A139" s="155">
        <f t="shared" si="19"/>
        <v>137</v>
      </c>
      <c r="B139" s="154">
        <v>12201</v>
      </c>
      <c r="C139" s="4" t="s">
        <v>182</v>
      </c>
      <c r="D139" s="4" t="s">
        <v>202</v>
      </c>
      <c r="E139" s="4" t="s">
        <v>205</v>
      </c>
      <c r="F139" s="5"/>
      <c r="G139" s="92">
        <v>0</v>
      </c>
      <c r="H139" s="108">
        <v>0</v>
      </c>
      <c r="I139" s="95">
        <f t="shared" si="17"/>
        <v>0</v>
      </c>
      <c r="J139" s="95">
        <v>0</v>
      </c>
      <c r="K139" s="95">
        <f t="shared" si="18"/>
        <v>0</v>
      </c>
      <c r="L139" s="4"/>
    </row>
    <row r="140" spans="1:12" ht="60">
      <c r="A140" s="155">
        <f t="shared" si="19"/>
        <v>138</v>
      </c>
      <c r="B140" s="154">
        <v>12201</v>
      </c>
      <c r="C140" s="4" t="s">
        <v>182</v>
      </c>
      <c r="D140" s="4" t="s">
        <v>202</v>
      </c>
      <c r="E140" s="4" t="s">
        <v>207</v>
      </c>
      <c r="F140" s="5">
        <f>K140/12</f>
        <v>201.31380175833331</v>
      </c>
      <c r="G140" s="95">
        <v>1977.17</v>
      </c>
      <c r="H140" s="109">
        <f>G140*((0.2*75%))%</f>
        <v>2.9657550000000006</v>
      </c>
      <c r="I140" s="95">
        <f t="shared" si="17"/>
        <v>1980.135755</v>
      </c>
      <c r="J140" s="95">
        <f>PRODUCT(I140,0.22)</f>
        <v>435.62986610000002</v>
      </c>
      <c r="K140" s="95">
        <f t="shared" si="18"/>
        <v>2415.7656210999999</v>
      </c>
      <c r="L140" s="4"/>
    </row>
    <row r="141" spans="1:12" ht="45">
      <c r="A141" s="155">
        <f t="shared" si="19"/>
        <v>139</v>
      </c>
      <c r="B141" s="154">
        <v>12201</v>
      </c>
      <c r="C141" s="4" t="s">
        <v>182</v>
      </c>
      <c r="D141" s="4" t="s">
        <v>202</v>
      </c>
      <c r="E141" s="4" t="s">
        <v>209</v>
      </c>
      <c r="F141" s="5"/>
      <c r="G141" s="92">
        <v>0</v>
      </c>
      <c r="H141" s="108">
        <v>0</v>
      </c>
      <c r="I141" s="95">
        <f t="shared" si="17"/>
        <v>0</v>
      </c>
      <c r="J141" s="95">
        <v>0</v>
      </c>
      <c r="K141" s="95">
        <f t="shared" si="18"/>
        <v>0</v>
      </c>
      <c r="L141" s="4"/>
    </row>
    <row r="142" spans="1:12" ht="45">
      <c r="A142" s="155">
        <f t="shared" si="19"/>
        <v>140</v>
      </c>
      <c r="B142" s="154">
        <v>12201</v>
      </c>
      <c r="C142" s="4" t="s">
        <v>182</v>
      </c>
      <c r="D142" s="4" t="s">
        <v>202</v>
      </c>
      <c r="E142" s="4" t="s">
        <v>210</v>
      </c>
      <c r="F142" s="5">
        <f>K142/12</f>
        <v>201.31380175833331</v>
      </c>
      <c r="G142" s="95">
        <v>1977.17</v>
      </c>
      <c r="H142" s="109">
        <f>G142*((0.2*75%))%</f>
        <v>2.9657550000000006</v>
      </c>
      <c r="I142" s="95">
        <f t="shared" si="17"/>
        <v>1980.135755</v>
      </c>
      <c r="J142" s="95">
        <f>PRODUCT(I142,0.22)</f>
        <v>435.62986610000002</v>
      </c>
      <c r="K142" s="95">
        <f t="shared" si="18"/>
        <v>2415.7656210999999</v>
      </c>
      <c r="L142" s="4"/>
    </row>
    <row r="143" spans="1:12" ht="45">
      <c r="A143" s="155">
        <f t="shared" si="19"/>
        <v>141</v>
      </c>
      <c r="B143" s="154">
        <v>12201</v>
      </c>
      <c r="C143" s="4" t="s">
        <v>182</v>
      </c>
      <c r="D143" s="4" t="s">
        <v>202</v>
      </c>
      <c r="E143" s="4" t="s">
        <v>211</v>
      </c>
      <c r="F143" s="5"/>
      <c r="G143" s="92">
        <v>0</v>
      </c>
      <c r="H143" s="108">
        <v>0</v>
      </c>
      <c r="I143" s="95">
        <f t="shared" si="17"/>
        <v>0</v>
      </c>
      <c r="J143" s="95">
        <v>0</v>
      </c>
      <c r="K143" s="95">
        <f t="shared" si="18"/>
        <v>0</v>
      </c>
      <c r="L143" s="4"/>
    </row>
    <row r="144" spans="1:12" ht="45">
      <c r="A144" s="155">
        <f t="shared" si="19"/>
        <v>142</v>
      </c>
      <c r="B144" s="154">
        <v>12201</v>
      </c>
      <c r="C144" s="4" t="s">
        <v>182</v>
      </c>
      <c r="D144" s="4" t="s">
        <v>202</v>
      </c>
      <c r="E144" s="4" t="s">
        <v>212</v>
      </c>
      <c r="F144" s="5"/>
      <c r="G144" s="95">
        <v>0</v>
      </c>
      <c r="H144" s="108">
        <v>0</v>
      </c>
      <c r="I144" s="95">
        <f t="shared" si="17"/>
        <v>0</v>
      </c>
      <c r="J144" s="95">
        <v>0</v>
      </c>
      <c r="K144" s="95">
        <f t="shared" si="18"/>
        <v>0</v>
      </c>
      <c r="L144" s="4"/>
    </row>
    <row r="145" spans="1:12" ht="60">
      <c r="A145" s="155">
        <f t="shared" si="19"/>
        <v>143</v>
      </c>
      <c r="B145" s="154">
        <v>12201</v>
      </c>
      <c r="C145" s="4" t="s">
        <v>182</v>
      </c>
      <c r="D145" s="4" t="s">
        <v>202</v>
      </c>
      <c r="E145" s="4" t="s">
        <v>213</v>
      </c>
      <c r="F145" s="5">
        <f t="shared" ref="F145:F150" si="20">K145/12</f>
        <v>265.01390880833333</v>
      </c>
      <c r="G145" s="95">
        <v>2602.79</v>
      </c>
      <c r="H145" s="109">
        <f>G145*((0.2*75%))%</f>
        <v>3.9041850000000005</v>
      </c>
      <c r="I145" s="95">
        <f t="shared" si="17"/>
        <v>2606.6941849999998</v>
      </c>
      <c r="J145" s="95">
        <f t="shared" ref="J145:J150" si="21">PRODUCT(I145,0.22)</f>
        <v>573.47272069999997</v>
      </c>
      <c r="K145" s="95">
        <f t="shared" si="18"/>
        <v>3180.1669056999999</v>
      </c>
      <c r="L145" s="4"/>
    </row>
    <row r="146" spans="1:12" s="8" customFormat="1" ht="45">
      <c r="A146" s="155">
        <f t="shared" si="19"/>
        <v>144</v>
      </c>
      <c r="B146" s="156">
        <v>12201</v>
      </c>
      <c r="C146" s="7" t="s">
        <v>182</v>
      </c>
      <c r="D146" s="7" t="s">
        <v>202</v>
      </c>
      <c r="E146" s="7" t="s">
        <v>214</v>
      </c>
      <c r="F146" s="6">
        <f t="shared" si="20"/>
        <v>321.57166666666666</v>
      </c>
      <c r="G146" s="97">
        <v>3163</v>
      </c>
      <c r="H146" s="109">
        <v>0</v>
      </c>
      <c r="I146" s="95">
        <f t="shared" si="17"/>
        <v>3163</v>
      </c>
      <c r="J146" s="97">
        <f t="shared" si="21"/>
        <v>695.86</v>
      </c>
      <c r="K146" s="95">
        <f t="shared" si="18"/>
        <v>3858.86</v>
      </c>
      <c r="L146" s="7"/>
    </row>
    <row r="147" spans="1:12" ht="45">
      <c r="A147" s="155">
        <f t="shared" si="19"/>
        <v>145</v>
      </c>
      <c r="B147" s="154">
        <v>12201</v>
      </c>
      <c r="C147" s="4" t="s">
        <v>182</v>
      </c>
      <c r="D147" s="4" t="s">
        <v>202</v>
      </c>
      <c r="E147" s="4" t="s">
        <v>215</v>
      </c>
      <c r="F147" s="5">
        <f t="shared" si="20"/>
        <v>201.43700294999999</v>
      </c>
      <c r="G147" s="95">
        <v>1978.38</v>
      </c>
      <c r="H147" s="109">
        <f>G147*((0.2*75%))%</f>
        <v>2.9675700000000007</v>
      </c>
      <c r="I147" s="95">
        <f t="shared" si="17"/>
        <v>1981.3475700000001</v>
      </c>
      <c r="J147" s="95">
        <f t="shared" si="21"/>
        <v>435.89646540000001</v>
      </c>
      <c r="K147" s="95">
        <f t="shared" si="18"/>
        <v>2417.2440354</v>
      </c>
      <c r="L147" s="4"/>
    </row>
    <row r="148" spans="1:12" ht="60">
      <c r="A148" s="155">
        <f t="shared" si="19"/>
        <v>146</v>
      </c>
      <c r="B148" s="154">
        <v>12201</v>
      </c>
      <c r="C148" s="4" t="s">
        <v>182</v>
      </c>
      <c r="D148" s="4" t="s">
        <v>202</v>
      </c>
      <c r="E148" s="4" t="s">
        <v>216</v>
      </c>
      <c r="F148" s="5">
        <f t="shared" si="20"/>
        <v>302.66561844999995</v>
      </c>
      <c r="G148" s="95">
        <v>2972.58</v>
      </c>
      <c r="H148" s="109">
        <f>G148*((0.2*75%))%</f>
        <v>4.458870000000001</v>
      </c>
      <c r="I148" s="95">
        <f t="shared" si="17"/>
        <v>2977.0388699999999</v>
      </c>
      <c r="J148" s="95">
        <f t="shared" si="21"/>
        <v>654.94855139999993</v>
      </c>
      <c r="K148" s="95">
        <f t="shared" si="18"/>
        <v>3631.9874213999997</v>
      </c>
      <c r="L148" s="4"/>
    </row>
    <row r="149" spans="1:12" ht="45">
      <c r="A149" s="155">
        <f t="shared" si="19"/>
        <v>147</v>
      </c>
      <c r="B149" s="154">
        <v>12201</v>
      </c>
      <c r="C149" s="4" t="s">
        <v>182</v>
      </c>
      <c r="D149" s="4" t="s">
        <v>202</v>
      </c>
      <c r="E149" s="4" t="s">
        <v>218</v>
      </c>
      <c r="F149" s="5">
        <f t="shared" si="20"/>
        <v>201.31380175833331</v>
      </c>
      <c r="G149" s="95">
        <v>1977.17</v>
      </c>
      <c r="H149" s="109">
        <f>G149*((0.2*75%))%</f>
        <v>2.9657550000000006</v>
      </c>
      <c r="I149" s="95">
        <f t="shared" si="17"/>
        <v>1980.135755</v>
      </c>
      <c r="J149" s="95">
        <f t="shared" si="21"/>
        <v>435.62986610000002</v>
      </c>
      <c r="K149" s="95">
        <f t="shared" si="18"/>
        <v>2415.7656210999999</v>
      </c>
      <c r="L149" s="4"/>
    </row>
    <row r="150" spans="1:12" ht="45">
      <c r="A150" s="155">
        <f t="shared" si="19"/>
        <v>148</v>
      </c>
      <c r="B150" s="154">
        <v>12201</v>
      </c>
      <c r="C150" s="4" t="s">
        <v>182</v>
      </c>
      <c r="D150" s="4" t="s">
        <v>202</v>
      </c>
      <c r="E150" s="2" t="s">
        <v>220</v>
      </c>
      <c r="F150" s="5">
        <f t="shared" si="20"/>
        <v>201.31380175833331</v>
      </c>
      <c r="G150" s="95">
        <v>1977.17</v>
      </c>
      <c r="H150" s="109">
        <f>G150*((0.2*75%))%</f>
        <v>2.9657550000000006</v>
      </c>
      <c r="I150" s="95">
        <f t="shared" si="17"/>
        <v>1980.135755</v>
      </c>
      <c r="J150" s="95">
        <f t="shared" si="21"/>
        <v>435.62986610000002</v>
      </c>
      <c r="K150" s="95">
        <f t="shared" si="18"/>
        <v>2415.7656210999999</v>
      </c>
      <c r="L150" s="4"/>
    </row>
    <row r="151" spans="1:12" ht="60">
      <c r="A151" s="155">
        <f t="shared" si="19"/>
        <v>149</v>
      </c>
      <c r="B151" s="154">
        <v>12201</v>
      </c>
      <c r="C151" s="4" t="s">
        <v>182</v>
      </c>
      <c r="D151" s="4" t="s">
        <v>202</v>
      </c>
      <c r="E151" s="15" t="s">
        <v>222</v>
      </c>
      <c r="F151" s="6"/>
      <c r="G151" s="97">
        <v>0</v>
      </c>
      <c r="H151" s="109">
        <v>0</v>
      </c>
      <c r="I151" s="95">
        <f t="shared" si="17"/>
        <v>0</v>
      </c>
      <c r="J151" s="97">
        <v>0</v>
      </c>
      <c r="K151" s="95">
        <f t="shared" si="18"/>
        <v>0</v>
      </c>
      <c r="L151" s="4"/>
    </row>
    <row r="152" spans="1:12" ht="60">
      <c r="A152" s="155">
        <f t="shared" si="19"/>
        <v>150</v>
      </c>
      <c r="B152" s="154">
        <v>12201</v>
      </c>
      <c r="C152" s="4" t="s">
        <v>182</v>
      </c>
      <c r="D152" s="4" t="s">
        <v>202</v>
      </c>
      <c r="E152" s="2" t="s">
        <v>223</v>
      </c>
      <c r="F152" s="5">
        <f t="shared" ref="F152:F169" si="22">K152/12</f>
        <v>984.44370387499987</v>
      </c>
      <c r="G152" s="95">
        <v>9668.5499999999993</v>
      </c>
      <c r="H152" s="109">
        <f t="shared" ref="H152:H169" si="23">G152*((0.2*75%))%</f>
        <v>14.502825000000001</v>
      </c>
      <c r="I152" s="95">
        <f t="shared" si="17"/>
        <v>9683.0528249999988</v>
      </c>
      <c r="J152" s="95">
        <f t="shared" ref="J152:J157" si="24">PRODUCT(I152,0.22)</f>
        <v>2130.2716214999996</v>
      </c>
      <c r="K152" s="95">
        <f t="shared" si="18"/>
        <v>11813.324446499999</v>
      </c>
      <c r="L152" s="4"/>
    </row>
    <row r="153" spans="1:12" ht="45">
      <c r="A153" s="155">
        <f t="shared" si="19"/>
        <v>151</v>
      </c>
      <c r="B153" s="154">
        <v>12201</v>
      </c>
      <c r="C153" s="4" t="s">
        <v>182</v>
      </c>
      <c r="D153" s="4" t="s">
        <v>202</v>
      </c>
      <c r="E153" s="4" t="s">
        <v>225</v>
      </c>
      <c r="F153" s="5">
        <f t="shared" si="22"/>
        <v>376.21876625833329</v>
      </c>
      <c r="G153" s="95">
        <v>3694.97</v>
      </c>
      <c r="H153" s="109">
        <f t="shared" si="23"/>
        <v>5.5424550000000004</v>
      </c>
      <c r="I153" s="95">
        <f t="shared" si="17"/>
        <v>3700.5124549999996</v>
      </c>
      <c r="J153" s="95">
        <f t="shared" si="24"/>
        <v>814.11274009999988</v>
      </c>
      <c r="K153" s="95">
        <f t="shared" si="18"/>
        <v>4514.6251950999995</v>
      </c>
      <c r="L153" s="4"/>
    </row>
    <row r="154" spans="1:12" ht="45">
      <c r="A154" s="155">
        <f t="shared" si="19"/>
        <v>152</v>
      </c>
      <c r="B154" s="154">
        <v>12201</v>
      </c>
      <c r="C154" s="4" t="s">
        <v>182</v>
      </c>
      <c r="D154" s="4" t="s">
        <v>202</v>
      </c>
      <c r="E154" s="4" t="s">
        <v>226</v>
      </c>
      <c r="F154" s="5">
        <f t="shared" si="22"/>
        <v>643.4879696083334</v>
      </c>
      <c r="G154" s="95">
        <v>6319.91</v>
      </c>
      <c r="H154" s="109">
        <f t="shared" si="23"/>
        <v>9.479865000000002</v>
      </c>
      <c r="I154" s="95">
        <f t="shared" si="17"/>
        <v>6329.3898650000001</v>
      </c>
      <c r="J154" s="95">
        <f t="shared" si="24"/>
        <v>1392.4657703</v>
      </c>
      <c r="K154" s="95">
        <f t="shared" si="18"/>
        <v>7721.8556353000004</v>
      </c>
      <c r="L154" s="4"/>
    </row>
    <row r="155" spans="1:12" ht="45">
      <c r="A155" s="155">
        <f t="shared" si="19"/>
        <v>153</v>
      </c>
      <c r="B155" s="154">
        <v>12201</v>
      </c>
      <c r="C155" s="4" t="s">
        <v>182</v>
      </c>
      <c r="D155" s="4" t="s">
        <v>202</v>
      </c>
      <c r="E155" s="4" t="s">
        <v>227</v>
      </c>
      <c r="F155" s="5">
        <f t="shared" si="22"/>
        <v>201.31380175833331</v>
      </c>
      <c r="G155" s="95">
        <v>1977.17</v>
      </c>
      <c r="H155" s="109">
        <f t="shared" si="23"/>
        <v>2.9657550000000006</v>
      </c>
      <c r="I155" s="95">
        <f t="shared" si="17"/>
        <v>1980.135755</v>
      </c>
      <c r="J155" s="95">
        <f t="shared" si="24"/>
        <v>435.62986610000002</v>
      </c>
      <c r="K155" s="95">
        <f t="shared" si="18"/>
        <v>2415.7656210999999</v>
      </c>
      <c r="L155" s="4"/>
    </row>
    <row r="156" spans="1:12" ht="60">
      <c r="A156" s="155">
        <f t="shared" si="19"/>
        <v>154</v>
      </c>
      <c r="B156" s="154">
        <v>12201</v>
      </c>
      <c r="C156" s="4" t="s">
        <v>182</v>
      </c>
      <c r="D156" s="4" t="s">
        <v>202</v>
      </c>
      <c r="E156" s="4" t="s">
        <v>228</v>
      </c>
      <c r="F156" s="5">
        <f t="shared" si="22"/>
        <v>446.91995920833341</v>
      </c>
      <c r="G156" s="95">
        <v>4389.3500000000004</v>
      </c>
      <c r="H156" s="109">
        <f t="shared" si="23"/>
        <v>6.5840250000000013</v>
      </c>
      <c r="I156" s="95">
        <f t="shared" si="17"/>
        <v>4395.9340250000005</v>
      </c>
      <c r="J156" s="95">
        <f t="shared" si="24"/>
        <v>967.1054855000001</v>
      </c>
      <c r="K156" s="95">
        <f t="shared" si="18"/>
        <v>5363.0395105000007</v>
      </c>
      <c r="L156" s="4"/>
    </row>
    <row r="157" spans="1:12" ht="45">
      <c r="A157" s="155">
        <f t="shared" si="19"/>
        <v>155</v>
      </c>
      <c r="B157" s="154">
        <v>12201</v>
      </c>
      <c r="C157" s="4" t="s">
        <v>182</v>
      </c>
      <c r="D157" s="4" t="s">
        <v>202</v>
      </c>
      <c r="E157" s="4" t="s">
        <v>229</v>
      </c>
      <c r="F157" s="5">
        <f t="shared" si="22"/>
        <v>1851.1854692750001</v>
      </c>
      <c r="G157" s="95">
        <v>18181.11</v>
      </c>
      <c r="H157" s="109">
        <f t="shared" si="23"/>
        <v>27.271665000000006</v>
      </c>
      <c r="I157" s="95">
        <f t="shared" si="17"/>
        <v>18208.381665000001</v>
      </c>
      <c r="J157" s="95">
        <f t="shared" si="24"/>
        <v>4005.8439663000004</v>
      </c>
      <c r="K157" s="95">
        <f t="shared" si="18"/>
        <v>22214.2256313</v>
      </c>
      <c r="L157" s="4"/>
    </row>
    <row r="158" spans="1:12" ht="45">
      <c r="A158" s="155">
        <f t="shared" si="19"/>
        <v>156</v>
      </c>
      <c r="B158" s="154">
        <v>12201</v>
      </c>
      <c r="C158" s="4" t="s">
        <v>182</v>
      </c>
      <c r="D158" s="4" t="s">
        <v>202</v>
      </c>
      <c r="E158" s="4" t="s">
        <v>229</v>
      </c>
      <c r="F158" s="5">
        <f t="shared" si="22"/>
        <v>501.45689208333334</v>
      </c>
      <c r="G158" s="95">
        <v>6008.47</v>
      </c>
      <c r="H158" s="109">
        <f t="shared" si="23"/>
        <v>9.0127050000000022</v>
      </c>
      <c r="I158" s="95">
        <f t="shared" si="17"/>
        <v>6017.4827050000004</v>
      </c>
      <c r="J158" s="95">
        <v>0</v>
      </c>
      <c r="K158" s="95">
        <f t="shared" si="18"/>
        <v>6017.4827050000004</v>
      </c>
      <c r="L158" s="4"/>
    </row>
    <row r="159" spans="1:12" ht="45">
      <c r="A159" s="155">
        <f t="shared" si="19"/>
        <v>157</v>
      </c>
      <c r="B159" s="154">
        <v>12201</v>
      </c>
      <c r="C159" s="4" t="s">
        <v>182</v>
      </c>
      <c r="D159" s="4" t="s">
        <v>202</v>
      </c>
      <c r="E159" s="4" t="s">
        <v>230</v>
      </c>
      <c r="F159" s="5">
        <f t="shared" si="22"/>
        <v>102.19639833333333</v>
      </c>
      <c r="G159" s="95">
        <v>1224.52</v>
      </c>
      <c r="H159" s="109">
        <f t="shared" si="23"/>
        <v>1.8367800000000003</v>
      </c>
      <c r="I159" s="95">
        <f t="shared" si="17"/>
        <v>1226.3567800000001</v>
      </c>
      <c r="J159" s="95">
        <v>0</v>
      </c>
      <c r="K159" s="95">
        <f t="shared" si="18"/>
        <v>1226.3567800000001</v>
      </c>
      <c r="L159" s="4"/>
    </row>
    <row r="160" spans="1:12" ht="60">
      <c r="A160" s="155">
        <f t="shared" si="19"/>
        <v>158</v>
      </c>
      <c r="B160" s="154">
        <v>12201</v>
      </c>
      <c r="C160" s="4" t="s">
        <v>182</v>
      </c>
      <c r="D160" s="4" t="s">
        <v>183</v>
      </c>
      <c r="E160" s="4" t="s">
        <v>232</v>
      </c>
      <c r="F160" s="5">
        <f t="shared" si="22"/>
        <v>54.600528125000004</v>
      </c>
      <c r="G160" s="95">
        <v>536.25</v>
      </c>
      <c r="H160" s="109">
        <f t="shared" si="23"/>
        <v>0.80437500000000017</v>
      </c>
      <c r="I160" s="95">
        <f t="shared" si="17"/>
        <v>537.05437500000005</v>
      </c>
      <c r="J160" s="95">
        <f t="shared" ref="J160:J165" si="25">PRODUCT(I160,0.22)</f>
        <v>118.15196250000001</v>
      </c>
      <c r="K160" s="95">
        <f t="shared" si="18"/>
        <v>655.20633750000002</v>
      </c>
      <c r="L160" s="4"/>
    </row>
    <row r="161" spans="1:12" ht="45">
      <c r="A161" s="155">
        <f t="shared" si="19"/>
        <v>159</v>
      </c>
      <c r="B161" s="154">
        <v>12201</v>
      </c>
      <c r="C161" s="4" t="s">
        <v>182</v>
      </c>
      <c r="D161" s="4" t="s">
        <v>183</v>
      </c>
      <c r="E161" s="4" t="s">
        <v>233</v>
      </c>
      <c r="F161" s="5">
        <f t="shared" si="22"/>
        <v>134.76173985</v>
      </c>
      <c r="G161" s="95">
        <v>1323.54</v>
      </c>
      <c r="H161" s="109">
        <f t="shared" si="23"/>
        <v>1.9853100000000004</v>
      </c>
      <c r="I161" s="95">
        <f t="shared" si="17"/>
        <v>1325.52531</v>
      </c>
      <c r="J161" s="95">
        <f t="shared" si="25"/>
        <v>291.61556819999998</v>
      </c>
      <c r="K161" s="95">
        <f t="shared" si="18"/>
        <v>1617.1408781999999</v>
      </c>
      <c r="L161" s="4"/>
    </row>
    <row r="162" spans="1:12" ht="30">
      <c r="A162" s="155">
        <f t="shared" si="19"/>
        <v>160</v>
      </c>
      <c r="B162" s="154">
        <v>12201</v>
      </c>
      <c r="C162" s="4" t="s">
        <v>182</v>
      </c>
      <c r="D162" s="4" t="s">
        <v>183</v>
      </c>
      <c r="E162" s="4" t="s">
        <v>234</v>
      </c>
      <c r="F162" s="5">
        <f t="shared" si="22"/>
        <v>123.68381451666669</v>
      </c>
      <c r="G162" s="95">
        <v>1214.74</v>
      </c>
      <c r="H162" s="109">
        <f t="shared" si="23"/>
        <v>1.8221100000000003</v>
      </c>
      <c r="I162" s="95">
        <f t="shared" si="17"/>
        <v>1216.5621100000001</v>
      </c>
      <c r="J162" s="95">
        <f t="shared" si="25"/>
        <v>267.64366420000005</v>
      </c>
      <c r="K162" s="95">
        <f t="shared" si="18"/>
        <v>1484.2057742000002</v>
      </c>
      <c r="L162" s="4"/>
    </row>
    <row r="163" spans="1:12" ht="60">
      <c r="A163" s="155">
        <f t="shared" si="19"/>
        <v>161</v>
      </c>
      <c r="B163" s="154">
        <v>12201</v>
      </c>
      <c r="C163" s="4" t="s">
        <v>182</v>
      </c>
      <c r="D163" s="4" t="s">
        <v>183</v>
      </c>
      <c r="E163" s="4" t="s">
        <v>235</v>
      </c>
      <c r="F163" s="5">
        <f t="shared" si="22"/>
        <v>726.10404144166671</v>
      </c>
      <c r="G163" s="95">
        <v>7131.31</v>
      </c>
      <c r="H163" s="109">
        <f t="shared" si="23"/>
        <v>10.696965000000002</v>
      </c>
      <c r="I163" s="95">
        <f t="shared" si="17"/>
        <v>7142.0069650000005</v>
      </c>
      <c r="J163" s="95">
        <f t="shared" si="25"/>
        <v>1571.2415323</v>
      </c>
      <c r="K163" s="95">
        <f t="shared" si="18"/>
        <v>8713.248497300001</v>
      </c>
      <c r="L163" s="4"/>
    </row>
    <row r="164" spans="1:12" s="8" customFormat="1" ht="60">
      <c r="A164" s="155">
        <f t="shared" si="19"/>
        <v>162</v>
      </c>
      <c r="B164" s="156">
        <v>12201</v>
      </c>
      <c r="C164" s="7" t="s">
        <v>182</v>
      </c>
      <c r="D164" s="7" t="s">
        <v>183</v>
      </c>
      <c r="E164" s="7" t="s">
        <v>236</v>
      </c>
      <c r="F164" s="6">
        <f t="shared" si="22"/>
        <v>393.90679189166667</v>
      </c>
      <c r="G164" s="97">
        <v>3868.69</v>
      </c>
      <c r="H164" s="109">
        <f t="shared" si="23"/>
        <v>5.8030350000000013</v>
      </c>
      <c r="I164" s="97">
        <f t="shared" si="17"/>
        <v>3874.493035</v>
      </c>
      <c r="J164" s="97">
        <f t="shared" si="25"/>
        <v>852.38846769999998</v>
      </c>
      <c r="K164" s="97">
        <f t="shared" si="18"/>
        <v>4726.8815027000001</v>
      </c>
      <c r="L164" s="7"/>
    </row>
    <row r="165" spans="1:12" ht="60">
      <c r="A165" s="155">
        <f t="shared" si="19"/>
        <v>163</v>
      </c>
      <c r="B165" s="154">
        <v>12201</v>
      </c>
      <c r="C165" s="4" t="s">
        <v>182</v>
      </c>
      <c r="D165" s="4" t="s">
        <v>183</v>
      </c>
      <c r="E165" s="4" t="s">
        <v>237</v>
      </c>
      <c r="F165" s="5">
        <f t="shared" si="22"/>
        <v>285.52334354999999</v>
      </c>
      <c r="G165" s="95">
        <v>2804.22</v>
      </c>
      <c r="H165" s="109">
        <f t="shared" si="23"/>
        <v>4.2063300000000003</v>
      </c>
      <c r="I165" s="95">
        <f t="shared" si="17"/>
        <v>2808.4263299999998</v>
      </c>
      <c r="J165" s="95">
        <f t="shared" si="25"/>
        <v>617.85379259999991</v>
      </c>
      <c r="K165" s="95">
        <f t="shared" si="18"/>
        <v>3426.2801225999997</v>
      </c>
      <c r="L165" s="4"/>
    </row>
    <row r="166" spans="1:12" ht="45">
      <c r="A166" s="155">
        <f t="shared" si="19"/>
        <v>164</v>
      </c>
      <c r="B166" s="154">
        <v>12201</v>
      </c>
      <c r="C166" s="4" t="s">
        <v>182</v>
      </c>
      <c r="D166" s="4" t="s">
        <v>183</v>
      </c>
      <c r="E166" s="4" t="s">
        <v>238</v>
      </c>
      <c r="F166" s="5">
        <f t="shared" si="22"/>
        <v>166.27737583333331</v>
      </c>
      <c r="G166" s="95">
        <v>1992.34</v>
      </c>
      <c r="H166" s="109">
        <f t="shared" si="23"/>
        <v>2.9885100000000002</v>
      </c>
      <c r="I166" s="95">
        <f t="shared" si="17"/>
        <v>1995.3285099999998</v>
      </c>
      <c r="J166" s="95">
        <v>0</v>
      </c>
      <c r="K166" s="95">
        <f t="shared" si="18"/>
        <v>1995.3285099999998</v>
      </c>
      <c r="L166" s="4"/>
    </row>
    <row r="167" spans="1:12" ht="75">
      <c r="A167" s="155">
        <f t="shared" si="19"/>
        <v>165</v>
      </c>
      <c r="B167" s="154">
        <v>12201</v>
      </c>
      <c r="C167" s="4" t="s">
        <v>182</v>
      </c>
      <c r="D167" s="4" t="s">
        <v>183</v>
      </c>
      <c r="E167" s="4" t="s">
        <v>239</v>
      </c>
      <c r="F167" s="5">
        <f t="shared" si="22"/>
        <v>136.83160666666666</v>
      </c>
      <c r="G167" s="95">
        <v>1639.52</v>
      </c>
      <c r="H167" s="109">
        <f t="shared" si="23"/>
        <v>2.4592800000000006</v>
      </c>
      <c r="I167" s="95">
        <f t="shared" si="17"/>
        <v>1641.97928</v>
      </c>
      <c r="J167" s="95">
        <v>0</v>
      </c>
      <c r="K167" s="95">
        <f t="shared" si="18"/>
        <v>1641.97928</v>
      </c>
      <c r="L167" s="4"/>
    </row>
    <row r="168" spans="1:12" ht="45">
      <c r="A168" s="155">
        <f t="shared" si="19"/>
        <v>166</v>
      </c>
      <c r="B168" s="154">
        <v>12201</v>
      </c>
      <c r="C168" s="4" t="s">
        <v>182</v>
      </c>
      <c r="D168" s="4" t="s">
        <v>183</v>
      </c>
      <c r="E168" s="4" t="s">
        <v>240</v>
      </c>
      <c r="F168" s="5">
        <f t="shared" si="22"/>
        <v>154.02490799166668</v>
      </c>
      <c r="G168" s="95">
        <v>1512.73</v>
      </c>
      <c r="H168" s="109">
        <f t="shared" si="23"/>
        <v>2.2690950000000005</v>
      </c>
      <c r="I168" s="95">
        <f t="shared" si="17"/>
        <v>1514.9990950000001</v>
      </c>
      <c r="J168" s="95">
        <f>PRODUCT(I168,0.22)</f>
        <v>333.29980090000004</v>
      </c>
      <c r="K168" s="95">
        <f t="shared" si="18"/>
        <v>1848.2988959000002</v>
      </c>
      <c r="L168" s="4"/>
    </row>
    <row r="169" spans="1:12" ht="45">
      <c r="A169" s="155">
        <f t="shared" si="19"/>
        <v>167</v>
      </c>
      <c r="B169" s="154">
        <v>12201</v>
      </c>
      <c r="C169" s="4" t="s">
        <v>182</v>
      </c>
      <c r="D169" s="4" t="s">
        <v>183</v>
      </c>
      <c r="E169" s="4" t="s">
        <v>241</v>
      </c>
      <c r="F169" s="5">
        <f t="shared" si="22"/>
        <v>154.02490799166668</v>
      </c>
      <c r="G169" s="95">
        <v>1512.73</v>
      </c>
      <c r="H169" s="109">
        <f t="shared" si="23"/>
        <v>2.2690950000000005</v>
      </c>
      <c r="I169" s="95">
        <f t="shared" si="17"/>
        <v>1514.9990950000001</v>
      </c>
      <c r="J169" s="95">
        <f>PRODUCT(I169,0.22)</f>
        <v>333.29980090000004</v>
      </c>
      <c r="K169" s="95">
        <f t="shared" si="18"/>
        <v>1848.2988959000002</v>
      </c>
      <c r="L169" s="4"/>
    </row>
    <row r="170" spans="1:12" ht="75">
      <c r="A170" s="155">
        <f t="shared" si="19"/>
        <v>168</v>
      </c>
      <c r="B170" s="154">
        <v>12201</v>
      </c>
      <c r="C170" s="4" t="s">
        <v>182</v>
      </c>
      <c r="D170" s="4" t="s">
        <v>183</v>
      </c>
      <c r="E170" s="4" t="s">
        <v>242</v>
      </c>
      <c r="F170" s="5"/>
      <c r="G170" s="95">
        <v>0</v>
      </c>
      <c r="H170" s="108">
        <v>0</v>
      </c>
      <c r="I170" s="95">
        <f t="shared" si="17"/>
        <v>0</v>
      </c>
      <c r="J170" s="95">
        <v>0</v>
      </c>
      <c r="K170" s="95">
        <f t="shared" si="18"/>
        <v>0</v>
      </c>
      <c r="L170" s="4"/>
    </row>
    <row r="171" spans="1:12" ht="45">
      <c r="A171" s="155">
        <f t="shared" si="19"/>
        <v>169</v>
      </c>
      <c r="B171" s="154">
        <v>12201</v>
      </c>
      <c r="C171" s="4" t="s">
        <v>182</v>
      </c>
      <c r="D171" s="4" t="s">
        <v>183</v>
      </c>
      <c r="E171" s="4" t="s">
        <v>243</v>
      </c>
      <c r="F171" s="5"/>
      <c r="G171" s="95">
        <v>0</v>
      </c>
      <c r="H171" s="108">
        <v>0</v>
      </c>
      <c r="I171" s="95">
        <f t="shared" si="17"/>
        <v>0</v>
      </c>
      <c r="J171" s="95">
        <v>0</v>
      </c>
      <c r="K171" s="95">
        <f t="shared" si="18"/>
        <v>0</v>
      </c>
      <c r="L171" s="4"/>
    </row>
    <row r="172" spans="1:12" ht="60">
      <c r="A172" s="155">
        <f t="shared" si="19"/>
        <v>170</v>
      </c>
      <c r="B172" s="154">
        <v>12201</v>
      </c>
      <c r="C172" s="4" t="s">
        <v>182</v>
      </c>
      <c r="D172" s="4" t="s">
        <v>183</v>
      </c>
      <c r="E172" s="4" t="s">
        <v>244</v>
      </c>
      <c r="F172" s="5">
        <f>K172/12</f>
        <v>797.9242270333333</v>
      </c>
      <c r="G172" s="95">
        <v>7836.68</v>
      </c>
      <c r="H172" s="109">
        <f>G172*((0.2*75%))%</f>
        <v>11.755020000000002</v>
      </c>
      <c r="I172" s="95">
        <f>SUM(G172+H172)</f>
        <v>7848.4350199999999</v>
      </c>
      <c r="J172" s="95">
        <f>PRODUCT(I172,0.22)</f>
        <v>1726.6557043999999</v>
      </c>
      <c r="K172" s="95">
        <f t="shared" si="18"/>
        <v>9575.0907243999991</v>
      </c>
      <c r="L172" s="4"/>
    </row>
    <row r="173" spans="1:12" ht="30">
      <c r="A173" s="155">
        <f t="shared" si="19"/>
        <v>171</v>
      </c>
      <c r="B173" s="154">
        <v>12201</v>
      </c>
      <c r="C173" s="4" t="s">
        <v>182</v>
      </c>
      <c r="D173" s="4" t="s">
        <v>183</v>
      </c>
      <c r="E173" s="4" t="s">
        <v>245</v>
      </c>
      <c r="F173" s="5">
        <f>K173/12</f>
        <v>148.76085707499999</v>
      </c>
      <c r="G173" s="95">
        <v>1461.03</v>
      </c>
      <c r="H173" s="109">
        <f>G173*((0.2*75%))%</f>
        <v>2.1915450000000005</v>
      </c>
      <c r="I173" s="95">
        <f t="shared" si="17"/>
        <v>1463.2215449999999</v>
      </c>
      <c r="J173" s="95">
        <f>PRODUCT(I173,0.22)</f>
        <v>321.9087399</v>
      </c>
      <c r="K173" s="95">
        <f t="shared" si="18"/>
        <v>1785.1302848999999</v>
      </c>
      <c r="L173" s="4"/>
    </row>
    <row r="174" spans="1:12" ht="45">
      <c r="A174" s="155">
        <f t="shared" si="19"/>
        <v>172</v>
      </c>
      <c r="B174" s="154">
        <v>12201</v>
      </c>
      <c r="C174" s="4" t="s">
        <v>182</v>
      </c>
      <c r="D174" s="4" t="s">
        <v>183</v>
      </c>
      <c r="E174" s="4" t="s">
        <v>247</v>
      </c>
      <c r="F174" s="5">
        <f>K174/12</f>
        <v>2.2149841666666665</v>
      </c>
      <c r="G174" s="95">
        <v>26.54</v>
      </c>
      <c r="H174" s="109">
        <f>G174*((0.2*75%))%</f>
        <v>3.9810000000000005E-2</v>
      </c>
      <c r="I174" s="95">
        <f t="shared" si="17"/>
        <v>26.579809999999998</v>
      </c>
      <c r="J174" s="95">
        <v>0</v>
      </c>
      <c r="K174" s="95">
        <f t="shared" si="18"/>
        <v>26.579809999999998</v>
      </c>
      <c r="L174" s="4"/>
    </row>
    <row r="175" spans="1:12" ht="45">
      <c r="A175" s="155">
        <f t="shared" si="19"/>
        <v>173</v>
      </c>
      <c r="B175" s="154">
        <v>12201</v>
      </c>
      <c r="C175" s="4" t="s">
        <v>182</v>
      </c>
      <c r="D175" s="4" t="s">
        <v>183</v>
      </c>
      <c r="E175" s="4" t="s">
        <v>248</v>
      </c>
      <c r="F175" s="5">
        <v>0</v>
      </c>
      <c r="G175" s="95">
        <v>0</v>
      </c>
      <c r="H175" s="108">
        <v>0</v>
      </c>
      <c r="I175" s="95">
        <f t="shared" si="17"/>
        <v>0</v>
      </c>
      <c r="J175" s="95">
        <v>0</v>
      </c>
      <c r="K175" s="95">
        <f t="shared" si="18"/>
        <v>0</v>
      </c>
      <c r="L175" s="4"/>
    </row>
    <row r="176" spans="1:12" ht="45">
      <c r="A176" s="155">
        <f t="shared" si="19"/>
        <v>174</v>
      </c>
      <c r="B176" s="154">
        <v>12201</v>
      </c>
      <c r="C176" s="4" t="s">
        <v>182</v>
      </c>
      <c r="D176" s="4" t="s">
        <v>183</v>
      </c>
      <c r="E176" s="4" t="s">
        <v>250</v>
      </c>
      <c r="F176" s="5">
        <v>0</v>
      </c>
      <c r="G176" s="95">
        <v>0</v>
      </c>
      <c r="H176" s="108">
        <v>0</v>
      </c>
      <c r="I176" s="95">
        <f t="shared" si="17"/>
        <v>0</v>
      </c>
      <c r="J176" s="95">
        <v>0</v>
      </c>
      <c r="K176" s="95">
        <f t="shared" si="18"/>
        <v>0</v>
      </c>
      <c r="L176" s="4"/>
    </row>
    <row r="177" spans="1:12" ht="30">
      <c r="A177" s="155">
        <f t="shared" si="19"/>
        <v>175</v>
      </c>
      <c r="B177" s="154">
        <v>12201</v>
      </c>
      <c r="C177" s="4" t="s">
        <v>182</v>
      </c>
      <c r="D177" s="4" t="s">
        <v>183</v>
      </c>
      <c r="E177" s="4" t="s">
        <v>251</v>
      </c>
      <c r="F177" s="5">
        <v>0</v>
      </c>
      <c r="G177" s="95">
        <v>0</v>
      </c>
      <c r="H177" s="108">
        <v>0</v>
      </c>
      <c r="I177" s="95">
        <f t="shared" si="17"/>
        <v>0</v>
      </c>
      <c r="J177" s="95">
        <v>0</v>
      </c>
      <c r="K177" s="95">
        <f t="shared" si="18"/>
        <v>0</v>
      </c>
      <c r="L177" s="4"/>
    </row>
    <row r="178" spans="1:12" ht="120">
      <c r="A178" s="155">
        <f t="shared" si="19"/>
        <v>176</v>
      </c>
      <c r="B178" s="154">
        <v>12201</v>
      </c>
      <c r="C178" s="4" t="s">
        <v>182</v>
      </c>
      <c r="D178" s="4" t="s">
        <v>183</v>
      </c>
      <c r="E178" s="4" t="s">
        <v>252</v>
      </c>
      <c r="F178" s="5">
        <f>K178/12</f>
        <v>660.07431185833332</v>
      </c>
      <c r="G178" s="95">
        <v>6482.81</v>
      </c>
      <c r="H178" s="109">
        <f>G178*((0.2*75%))%</f>
        <v>9.7242150000000027</v>
      </c>
      <c r="I178" s="95">
        <f t="shared" si="17"/>
        <v>6492.5342150000006</v>
      </c>
      <c r="J178" s="95">
        <f>PRODUCT(I178,0.22)</f>
        <v>1428.3575273000001</v>
      </c>
      <c r="K178" s="95">
        <f t="shared" si="18"/>
        <v>7920.8917423000003</v>
      </c>
      <c r="L178" s="4"/>
    </row>
    <row r="179" spans="1:12" ht="210">
      <c r="A179" s="155">
        <f t="shared" si="19"/>
        <v>177</v>
      </c>
      <c r="B179" s="154">
        <v>12201</v>
      </c>
      <c r="C179" s="4" t="s">
        <v>182</v>
      </c>
      <c r="D179" s="4" t="s">
        <v>183</v>
      </c>
      <c r="E179" s="4" t="s">
        <v>253</v>
      </c>
      <c r="F179" s="5">
        <v>0</v>
      </c>
      <c r="G179" s="94">
        <v>0</v>
      </c>
      <c r="H179" s="108">
        <v>0</v>
      </c>
      <c r="I179" s="95">
        <f t="shared" si="17"/>
        <v>0</v>
      </c>
      <c r="J179" s="95">
        <v>0</v>
      </c>
      <c r="K179" s="95">
        <f t="shared" si="18"/>
        <v>0</v>
      </c>
      <c r="L179" s="4"/>
    </row>
    <row r="180" spans="1:12" ht="270">
      <c r="A180" s="155">
        <f t="shared" si="19"/>
        <v>178</v>
      </c>
      <c r="B180" s="154">
        <v>12201</v>
      </c>
      <c r="C180" s="4" t="s">
        <v>182</v>
      </c>
      <c r="D180" s="4" t="s">
        <v>183</v>
      </c>
      <c r="E180" s="4" t="s">
        <v>254</v>
      </c>
      <c r="F180" s="5">
        <f>K180/12</f>
        <v>412.16195028333328</v>
      </c>
      <c r="G180" s="95">
        <v>4047.98</v>
      </c>
      <c r="H180" s="109">
        <f>G180*((0.2*75%))%</f>
        <v>6.0719700000000012</v>
      </c>
      <c r="I180" s="95">
        <f t="shared" si="17"/>
        <v>4054.05197</v>
      </c>
      <c r="J180" s="95">
        <f>PRODUCT(I180,0.22)</f>
        <v>891.89143339999998</v>
      </c>
      <c r="K180" s="95">
        <f t="shared" si="18"/>
        <v>4945.9434033999996</v>
      </c>
      <c r="L180" s="4"/>
    </row>
    <row r="181" spans="1:12" ht="210">
      <c r="A181" s="155">
        <f t="shared" si="19"/>
        <v>179</v>
      </c>
      <c r="B181" s="154">
        <v>12201</v>
      </c>
      <c r="C181" s="4" t="s">
        <v>182</v>
      </c>
      <c r="D181" s="4" t="s">
        <v>183</v>
      </c>
      <c r="E181" s="4" t="s">
        <v>255</v>
      </c>
      <c r="F181" s="5">
        <f>K181/12</f>
        <v>2163.6623826249997</v>
      </c>
      <c r="G181" s="95">
        <v>21250.05</v>
      </c>
      <c r="H181" s="109">
        <f>G181*((0.2*75%))%</f>
        <v>31.875075000000002</v>
      </c>
      <c r="I181" s="95">
        <f t="shared" si="17"/>
        <v>21281.925074999999</v>
      </c>
      <c r="J181" s="95">
        <f>PRODUCT(I181,0.22)</f>
        <v>4682.0235164999995</v>
      </c>
      <c r="K181" s="95">
        <f t="shared" si="18"/>
        <v>25963.948591499997</v>
      </c>
      <c r="L181" s="4"/>
    </row>
    <row r="182" spans="1:12" ht="150">
      <c r="A182" s="155">
        <f t="shared" si="19"/>
        <v>180</v>
      </c>
      <c r="B182" s="154">
        <v>12201</v>
      </c>
      <c r="C182" s="4" t="s">
        <v>182</v>
      </c>
      <c r="D182" s="4" t="s">
        <v>183</v>
      </c>
      <c r="E182" s="4" t="s">
        <v>256</v>
      </c>
      <c r="F182" s="5">
        <f>K182/12</f>
        <v>394.4841065666667</v>
      </c>
      <c r="G182" s="95">
        <v>3874.36</v>
      </c>
      <c r="H182" s="109">
        <f>G182*((0.2*75%))%</f>
        <v>5.8115400000000008</v>
      </c>
      <c r="I182" s="95">
        <f t="shared" si="17"/>
        <v>3880.1715400000003</v>
      </c>
      <c r="J182" s="95">
        <f>PRODUCT(I182,0.22)</f>
        <v>853.63773880000008</v>
      </c>
      <c r="K182" s="95">
        <f t="shared" si="18"/>
        <v>4733.8092788000004</v>
      </c>
      <c r="L182" s="4"/>
    </row>
    <row r="183" spans="1:12" ht="45">
      <c r="A183" s="155">
        <f t="shared" si="19"/>
        <v>181</v>
      </c>
      <c r="B183" s="154">
        <v>12201</v>
      </c>
      <c r="C183" s="4" t="s">
        <v>182</v>
      </c>
      <c r="D183" s="4" t="s">
        <v>183</v>
      </c>
      <c r="E183" s="4" t="s">
        <v>257</v>
      </c>
      <c r="F183" s="5">
        <f>K183/12</f>
        <v>254.35751482499998</v>
      </c>
      <c r="G183" s="95">
        <v>2498.13</v>
      </c>
      <c r="H183" s="109">
        <f>G183*((0.2*75%))%</f>
        <v>3.7471950000000009</v>
      </c>
      <c r="I183" s="95">
        <f t="shared" si="17"/>
        <v>2501.877195</v>
      </c>
      <c r="J183" s="95">
        <f>PRODUCT(I183,0.22)</f>
        <v>550.41298289999997</v>
      </c>
      <c r="K183" s="95">
        <f t="shared" si="18"/>
        <v>3052.2901778999999</v>
      </c>
      <c r="L183" s="4"/>
    </row>
    <row r="184" spans="1:12" ht="45">
      <c r="A184" s="155">
        <f t="shared" si="19"/>
        <v>182</v>
      </c>
      <c r="B184" s="154">
        <v>12201</v>
      </c>
      <c r="C184" s="4" t="s">
        <v>182</v>
      </c>
      <c r="D184" s="4" t="s">
        <v>183</v>
      </c>
      <c r="E184" s="4" t="s">
        <v>258</v>
      </c>
      <c r="F184" s="5">
        <f>K184/12</f>
        <v>254.35751482499998</v>
      </c>
      <c r="G184" s="95">
        <v>2498.13</v>
      </c>
      <c r="H184" s="109">
        <f>G184*((0.2*75%))%</f>
        <v>3.7471950000000009</v>
      </c>
      <c r="I184" s="95">
        <f t="shared" si="17"/>
        <v>2501.877195</v>
      </c>
      <c r="J184" s="95">
        <f>PRODUCT(I184,0.22)</f>
        <v>550.41298289999997</v>
      </c>
      <c r="K184" s="95">
        <f t="shared" si="18"/>
        <v>3052.2901778999999</v>
      </c>
      <c r="L184" s="4"/>
    </row>
    <row r="185" spans="1:12" ht="90">
      <c r="A185" s="155">
        <f t="shared" si="19"/>
        <v>183</v>
      </c>
      <c r="B185" s="154">
        <v>12201</v>
      </c>
      <c r="C185" s="4" t="s">
        <v>182</v>
      </c>
      <c r="D185" s="4" t="s">
        <v>183</v>
      </c>
      <c r="E185" s="4" t="s">
        <v>259</v>
      </c>
      <c r="F185" s="5">
        <v>0</v>
      </c>
      <c r="G185" s="95">
        <v>0</v>
      </c>
      <c r="H185" s="108">
        <v>0</v>
      </c>
      <c r="I185" s="95">
        <f t="shared" si="17"/>
        <v>0</v>
      </c>
      <c r="J185" s="95">
        <v>0</v>
      </c>
      <c r="K185" s="95">
        <f t="shared" si="18"/>
        <v>0</v>
      </c>
      <c r="L185" s="4"/>
    </row>
    <row r="186" spans="1:12" ht="165">
      <c r="A186" s="155">
        <f t="shared" si="19"/>
        <v>184</v>
      </c>
      <c r="B186" s="154">
        <v>12201</v>
      </c>
      <c r="C186" s="4" t="s">
        <v>182</v>
      </c>
      <c r="D186" s="4" t="s">
        <v>183</v>
      </c>
      <c r="E186" s="4" t="s">
        <v>261</v>
      </c>
      <c r="F186" s="5">
        <v>0</v>
      </c>
      <c r="G186" s="95">
        <v>0</v>
      </c>
      <c r="H186" s="108">
        <v>0</v>
      </c>
      <c r="I186" s="95">
        <f t="shared" si="17"/>
        <v>0</v>
      </c>
      <c r="J186" s="95">
        <v>0</v>
      </c>
      <c r="K186" s="95">
        <f t="shared" si="18"/>
        <v>0</v>
      </c>
      <c r="L186" s="4"/>
    </row>
    <row r="187" spans="1:12" ht="120">
      <c r="A187" s="155">
        <f t="shared" si="19"/>
        <v>185</v>
      </c>
      <c r="B187" s="154">
        <v>12201</v>
      </c>
      <c r="C187" s="4" t="s">
        <v>182</v>
      </c>
      <c r="D187" s="4" t="s">
        <v>183</v>
      </c>
      <c r="E187" s="4" t="s">
        <v>263</v>
      </c>
      <c r="F187" s="5">
        <v>0</v>
      </c>
      <c r="G187" s="95">
        <v>0</v>
      </c>
      <c r="H187" s="108">
        <v>0</v>
      </c>
      <c r="I187" s="95">
        <f t="shared" si="17"/>
        <v>0</v>
      </c>
      <c r="J187" s="95">
        <v>0</v>
      </c>
      <c r="K187" s="95">
        <f t="shared" si="18"/>
        <v>0</v>
      </c>
      <c r="L187" s="4"/>
    </row>
    <row r="188" spans="1:12" ht="135">
      <c r="A188" s="155">
        <f t="shared" si="19"/>
        <v>186</v>
      </c>
      <c r="B188" s="154">
        <v>12201</v>
      </c>
      <c r="C188" s="4" t="s">
        <v>182</v>
      </c>
      <c r="D188" s="4" t="s">
        <v>183</v>
      </c>
      <c r="E188" s="4" t="s">
        <v>265</v>
      </c>
      <c r="F188" s="5">
        <v>0</v>
      </c>
      <c r="G188" s="95">
        <v>0</v>
      </c>
      <c r="H188" s="108">
        <v>0</v>
      </c>
      <c r="I188" s="95">
        <f t="shared" si="17"/>
        <v>0</v>
      </c>
      <c r="J188" s="95">
        <v>0</v>
      </c>
      <c r="K188" s="95">
        <f t="shared" si="18"/>
        <v>0</v>
      </c>
      <c r="L188" s="4"/>
    </row>
    <row r="189" spans="1:12" ht="105">
      <c r="A189" s="155">
        <f t="shared" si="19"/>
        <v>187</v>
      </c>
      <c r="B189" s="154">
        <v>12201</v>
      </c>
      <c r="C189" s="4" t="s">
        <v>182</v>
      </c>
      <c r="D189" s="4" t="s">
        <v>183</v>
      </c>
      <c r="E189" s="4" t="s">
        <v>266</v>
      </c>
      <c r="F189" s="5">
        <f>K189/12</f>
        <v>189.44290541666666</v>
      </c>
      <c r="G189" s="95">
        <v>2269.91</v>
      </c>
      <c r="H189" s="109">
        <f>G189*((0.2*75%))%</f>
        <v>3.4048650000000005</v>
      </c>
      <c r="I189" s="95">
        <f t="shared" si="17"/>
        <v>2273.3148649999998</v>
      </c>
      <c r="J189" s="95">
        <v>0</v>
      </c>
      <c r="K189" s="95">
        <f t="shared" si="18"/>
        <v>2273.3148649999998</v>
      </c>
      <c r="L189" s="4"/>
    </row>
    <row r="190" spans="1:12" ht="165">
      <c r="A190" s="155">
        <f t="shared" si="19"/>
        <v>188</v>
      </c>
      <c r="B190" s="154">
        <v>12201</v>
      </c>
      <c r="C190" s="4" t="s">
        <v>182</v>
      </c>
      <c r="D190" s="4" t="s">
        <v>183</v>
      </c>
      <c r="E190" s="4" t="s">
        <v>267</v>
      </c>
      <c r="F190" s="5">
        <v>0</v>
      </c>
      <c r="G190" s="95">
        <v>0</v>
      </c>
      <c r="H190" s="108">
        <v>0</v>
      </c>
      <c r="I190" s="95">
        <f t="shared" si="17"/>
        <v>0</v>
      </c>
      <c r="J190" s="95">
        <v>0</v>
      </c>
      <c r="K190" s="95">
        <f t="shared" si="18"/>
        <v>0</v>
      </c>
      <c r="L190" s="4"/>
    </row>
    <row r="191" spans="1:12" ht="165">
      <c r="A191" s="155">
        <f t="shared" si="19"/>
        <v>189</v>
      </c>
      <c r="B191" s="154">
        <v>12201</v>
      </c>
      <c r="C191" s="4" t="s">
        <v>182</v>
      </c>
      <c r="D191" s="4" t="s">
        <v>183</v>
      </c>
      <c r="E191" s="4" t="s">
        <v>268</v>
      </c>
      <c r="F191" s="5">
        <v>0</v>
      </c>
      <c r="G191" s="95">
        <v>0</v>
      </c>
      <c r="H191" s="108">
        <v>0</v>
      </c>
      <c r="I191" s="95">
        <f t="shared" si="17"/>
        <v>0</v>
      </c>
      <c r="J191" s="95">
        <v>0</v>
      </c>
      <c r="K191" s="95">
        <f t="shared" si="18"/>
        <v>0</v>
      </c>
      <c r="L191" s="4"/>
    </row>
    <row r="192" spans="1:12" ht="165">
      <c r="A192" s="155">
        <f t="shared" si="19"/>
        <v>190</v>
      </c>
      <c r="B192" s="154">
        <v>12201</v>
      </c>
      <c r="C192" s="4" t="s">
        <v>182</v>
      </c>
      <c r="D192" s="4" t="s">
        <v>183</v>
      </c>
      <c r="E192" s="4" t="s">
        <v>269</v>
      </c>
      <c r="F192" s="5">
        <v>0</v>
      </c>
      <c r="G192" s="95">
        <v>0</v>
      </c>
      <c r="H192" s="108">
        <v>0</v>
      </c>
      <c r="I192" s="95">
        <f t="shared" si="17"/>
        <v>0</v>
      </c>
      <c r="J192" s="95">
        <v>0</v>
      </c>
      <c r="K192" s="95">
        <f t="shared" si="18"/>
        <v>0</v>
      </c>
      <c r="L192" s="4"/>
    </row>
    <row r="193" spans="1:12" ht="90">
      <c r="A193" s="155">
        <f t="shared" si="19"/>
        <v>191</v>
      </c>
      <c r="B193" s="154">
        <v>12201</v>
      </c>
      <c r="C193" s="4" t="s">
        <v>182</v>
      </c>
      <c r="D193" s="4" t="s">
        <v>270</v>
      </c>
      <c r="E193" s="4" t="s">
        <v>271</v>
      </c>
      <c r="F193" s="5">
        <v>0</v>
      </c>
      <c r="G193" s="95">
        <v>0</v>
      </c>
      <c r="H193" s="108">
        <v>0</v>
      </c>
      <c r="I193" s="95">
        <f t="shared" si="17"/>
        <v>0</v>
      </c>
      <c r="J193" s="95">
        <v>0</v>
      </c>
      <c r="K193" s="95">
        <f t="shared" si="18"/>
        <v>0</v>
      </c>
      <c r="L193" s="4"/>
    </row>
    <row r="194" spans="1:12" ht="135">
      <c r="A194" s="155">
        <f t="shared" si="19"/>
        <v>192</v>
      </c>
      <c r="B194" s="154">
        <v>12201</v>
      </c>
      <c r="C194" s="4" t="s">
        <v>182</v>
      </c>
      <c r="D194" s="4" t="s">
        <v>270</v>
      </c>
      <c r="E194" s="4" t="s">
        <v>272</v>
      </c>
      <c r="F194" s="5">
        <f>K194/12</f>
        <v>38.249388150000001</v>
      </c>
      <c r="G194" s="95">
        <v>375.66</v>
      </c>
      <c r="H194" s="109">
        <f>G194*((0.2*75%))%</f>
        <v>0.56349000000000016</v>
      </c>
      <c r="I194" s="95">
        <f t="shared" si="17"/>
        <v>376.22349000000003</v>
      </c>
      <c r="J194" s="95">
        <f>PRODUCT(I194,0.22)</f>
        <v>82.769167800000005</v>
      </c>
      <c r="K194" s="95">
        <f t="shared" si="18"/>
        <v>458.99265780000002</v>
      </c>
      <c r="L194" s="4"/>
    </row>
    <row r="195" spans="1:12" ht="105">
      <c r="A195" s="155">
        <f t="shared" si="19"/>
        <v>193</v>
      </c>
      <c r="B195" s="154">
        <v>12201</v>
      </c>
      <c r="C195" s="4" t="s">
        <v>182</v>
      </c>
      <c r="D195" s="4" t="s">
        <v>270</v>
      </c>
      <c r="E195" s="4" t="s">
        <v>273</v>
      </c>
      <c r="F195" s="5">
        <f>K195/12</f>
        <v>26.645057725000001</v>
      </c>
      <c r="G195" s="95">
        <v>261.69</v>
      </c>
      <c r="H195" s="109">
        <f>G195*((0.2*75%))%</f>
        <v>0.39253500000000008</v>
      </c>
      <c r="I195" s="95">
        <f t="shared" si="17"/>
        <v>262.08253500000001</v>
      </c>
      <c r="J195" s="95">
        <f>PRODUCT(I195,0.22)</f>
        <v>57.658157700000004</v>
      </c>
      <c r="K195" s="95">
        <f t="shared" si="18"/>
        <v>319.74069270000001</v>
      </c>
      <c r="L195" s="4"/>
    </row>
    <row r="196" spans="1:12" ht="45">
      <c r="A196" s="155">
        <f t="shared" si="19"/>
        <v>194</v>
      </c>
      <c r="B196" s="154">
        <v>12201</v>
      </c>
      <c r="C196" s="4" t="s">
        <v>182</v>
      </c>
      <c r="D196" s="4" t="s">
        <v>270</v>
      </c>
      <c r="E196" s="4" t="s">
        <v>274</v>
      </c>
      <c r="F196" s="5">
        <v>0</v>
      </c>
      <c r="G196" s="95">
        <v>0</v>
      </c>
      <c r="H196" s="108">
        <v>0</v>
      </c>
      <c r="I196" s="95">
        <f t="shared" ref="I196:I260" si="26">SUM(G196+H196)</f>
        <v>0</v>
      </c>
      <c r="J196" s="95">
        <v>0</v>
      </c>
      <c r="K196" s="95">
        <f t="shared" ref="K196:K260" si="27">SUM(I196:J196)</f>
        <v>0</v>
      </c>
      <c r="L196" s="4"/>
    </row>
    <row r="197" spans="1:12" ht="45">
      <c r="A197" s="155">
        <f t="shared" ref="A197:A260" si="28">A196+1</f>
        <v>195</v>
      </c>
      <c r="B197" s="154">
        <v>12201</v>
      </c>
      <c r="C197" s="4" t="s">
        <v>182</v>
      </c>
      <c r="D197" s="4" t="s">
        <v>270</v>
      </c>
      <c r="E197" s="4" t="s">
        <v>276</v>
      </c>
      <c r="F197" s="5">
        <v>0</v>
      </c>
      <c r="G197" s="95">
        <v>0</v>
      </c>
      <c r="H197" s="108">
        <v>0</v>
      </c>
      <c r="I197" s="95">
        <f t="shared" si="26"/>
        <v>0</v>
      </c>
      <c r="J197" s="95">
        <v>0</v>
      </c>
      <c r="K197" s="95">
        <f t="shared" si="27"/>
        <v>0</v>
      </c>
      <c r="L197" s="4"/>
    </row>
    <row r="198" spans="1:12" ht="45">
      <c r="A198" s="155">
        <f t="shared" si="28"/>
        <v>196</v>
      </c>
      <c r="B198" s="154">
        <v>12201</v>
      </c>
      <c r="C198" s="4" t="s">
        <v>182</v>
      </c>
      <c r="D198" s="4" t="s">
        <v>270</v>
      </c>
      <c r="E198" s="4" t="s">
        <v>277</v>
      </c>
      <c r="F198" s="5">
        <v>0</v>
      </c>
      <c r="G198" s="95">
        <v>0</v>
      </c>
      <c r="H198" s="108">
        <v>0</v>
      </c>
      <c r="I198" s="95">
        <f t="shared" si="26"/>
        <v>0</v>
      </c>
      <c r="J198" s="95">
        <v>0</v>
      </c>
      <c r="K198" s="95">
        <f t="shared" si="27"/>
        <v>0</v>
      </c>
      <c r="L198" s="4"/>
    </row>
    <row r="199" spans="1:12" ht="45">
      <c r="A199" s="155">
        <f t="shared" si="28"/>
        <v>197</v>
      </c>
      <c r="B199" s="154">
        <v>12201</v>
      </c>
      <c r="C199" s="4" t="s">
        <v>182</v>
      </c>
      <c r="D199" s="4" t="s">
        <v>270</v>
      </c>
      <c r="E199" s="4" t="s">
        <v>279</v>
      </c>
      <c r="F199" s="5">
        <f>K199/12</f>
        <v>73.429946616666669</v>
      </c>
      <c r="G199" s="95">
        <v>721.18</v>
      </c>
      <c r="H199" s="109">
        <f>G199*((0.2*75%))%</f>
        <v>1.0817700000000001</v>
      </c>
      <c r="I199" s="95">
        <f t="shared" si="26"/>
        <v>722.26176999999996</v>
      </c>
      <c r="J199" s="95">
        <f>PRODUCT(I199,0.22)</f>
        <v>158.89758939999999</v>
      </c>
      <c r="K199" s="95">
        <f t="shared" si="27"/>
        <v>881.15935939999997</v>
      </c>
      <c r="L199" s="4"/>
    </row>
    <row r="200" spans="1:12" ht="45">
      <c r="A200" s="155">
        <f t="shared" si="28"/>
        <v>198</v>
      </c>
      <c r="B200" s="154">
        <v>12201</v>
      </c>
      <c r="C200" s="4" t="s">
        <v>182</v>
      </c>
      <c r="D200" s="4" t="s">
        <v>270</v>
      </c>
      <c r="E200" s="4" t="s">
        <v>280</v>
      </c>
      <c r="F200" s="5">
        <v>0</v>
      </c>
      <c r="G200" s="95">
        <v>0</v>
      </c>
      <c r="H200" s="108">
        <v>0</v>
      </c>
      <c r="I200" s="95">
        <f t="shared" si="26"/>
        <v>0</v>
      </c>
      <c r="J200" s="95">
        <v>0</v>
      </c>
      <c r="K200" s="95">
        <f t="shared" si="27"/>
        <v>0</v>
      </c>
      <c r="L200" s="4"/>
    </row>
    <row r="201" spans="1:12" ht="45">
      <c r="A201" s="155">
        <f t="shared" si="28"/>
        <v>199</v>
      </c>
      <c r="B201" s="154">
        <v>12201</v>
      </c>
      <c r="C201" s="4" t="s">
        <v>182</v>
      </c>
      <c r="D201" s="4" t="s">
        <v>270</v>
      </c>
      <c r="E201" s="4" t="s">
        <v>281</v>
      </c>
      <c r="F201" s="5">
        <v>0</v>
      </c>
      <c r="G201" s="95">
        <v>0</v>
      </c>
      <c r="H201" s="108">
        <v>0</v>
      </c>
      <c r="I201" s="95">
        <f t="shared" si="26"/>
        <v>0</v>
      </c>
      <c r="J201" s="95">
        <v>0</v>
      </c>
      <c r="K201" s="95">
        <f t="shared" si="27"/>
        <v>0</v>
      </c>
      <c r="L201" s="4"/>
    </row>
    <row r="202" spans="1:12" s="17" customFormat="1" ht="69.75" customHeight="1">
      <c r="A202" s="155">
        <f t="shared" si="28"/>
        <v>200</v>
      </c>
      <c r="B202" s="159">
        <v>12201</v>
      </c>
      <c r="C202" s="16" t="s">
        <v>182</v>
      </c>
      <c r="D202" s="16" t="s">
        <v>270</v>
      </c>
      <c r="E202" s="4" t="s">
        <v>282</v>
      </c>
      <c r="F202" s="5">
        <v>0</v>
      </c>
      <c r="G202" s="95">
        <v>0</v>
      </c>
      <c r="H202" s="108">
        <v>0</v>
      </c>
      <c r="I202" s="95">
        <f t="shared" si="26"/>
        <v>0</v>
      </c>
      <c r="J202" s="95">
        <v>0</v>
      </c>
      <c r="K202" s="95">
        <f t="shared" si="27"/>
        <v>0</v>
      </c>
      <c r="L202" s="4"/>
    </row>
    <row r="203" spans="1:12" s="8" customFormat="1" ht="45">
      <c r="A203" s="155">
        <f t="shared" si="28"/>
        <v>201</v>
      </c>
      <c r="B203" s="159">
        <v>12201</v>
      </c>
      <c r="C203" s="16" t="s">
        <v>182</v>
      </c>
      <c r="D203" s="16" t="s">
        <v>270</v>
      </c>
      <c r="E203" s="4" t="s">
        <v>283</v>
      </c>
      <c r="F203" s="5">
        <v>0</v>
      </c>
      <c r="G203" s="95">
        <v>0</v>
      </c>
      <c r="H203" s="108">
        <v>0</v>
      </c>
      <c r="I203" s="95">
        <f t="shared" si="26"/>
        <v>0</v>
      </c>
      <c r="J203" s="95">
        <v>0</v>
      </c>
      <c r="K203" s="95">
        <f t="shared" si="27"/>
        <v>0</v>
      </c>
      <c r="L203" s="4"/>
    </row>
    <row r="204" spans="1:12" s="8" customFormat="1" ht="45">
      <c r="A204" s="155">
        <f t="shared" si="28"/>
        <v>202</v>
      </c>
      <c r="B204" s="159">
        <v>12201</v>
      </c>
      <c r="C204" s="16" t="s">
        <v>182</v>
      </c>
      <c r="D204" s="16" t="s">
        <v>270</v>
      </c>
      <c r="E204" s="4" t="s">
        <v>284</v>
      </c>
      <c r="F204" s="5">
        <v>0</v>
      </c>
      <c r="G204" s="95">
        <v>0</v>
      </c>
      <c r="H204" s="108">
        <v>0</v>
      </c>
      <c r="I204" s="95">
        <f t="shared" si="26"/>
        <v>0</v>
      </c>
      <c r="J204" s="95">
        <v>0</v>
      </c>
      <c r="K204" s="95">
        <f t="shared" si="27"/>
        <v>0</v>
      </c>
      <c r="L204" s="4"/>
    </row>
    <row r="205" spans="1:12" ht="45">
      <c r="A205" s="155">
        <f t="shared" si="28"/>
        <v>203</v>
      </c>
      <c r="B205" s="159">
        <v>12201</v>
      </c>
      <c r="C205" s="16" t="s">
        <v>182</v>
      </c>
      <c r="D205" s="16" t="s">
        <v>270</v>
      </c>
      <c r="E205" s="4" t="s">
        <v>285</v>
      </c>
      <c r="F205" s="5">
        <v>0</v>
      </c>
      <c r="G205" s="95">
        <v>0</v>
      </c>
      <c r="H205" s="108">
        <v>0</v>
      </c>
      <c r="I205" s="95">
        <f t="shared" si="26"/>
        <v>0</v>
      </c>
      <c r="J205" s="95">
        <v>0</v>
      </c>
      <c r="K205" s="95">
        <f t="shared" si="27"/>
        <v>0</v>
      </c>
      <c r="L205" s="4"/>
    </row>
    <row r="206" spans="1:12" ht="60">
      <c r="A206" s="155">
        <f t="shared" si="28"/>
        <v>204</v>
      </c>
      <c r="B206" s="159">
        <v>12201</v>
      </c>
      <c r="C206" s="16" t="s">
        <v>182</v>
      </c>
      <c r="D206" s="16" t="s">
        <v>270</v>
      </c>
      <c r="E206" s="4" t="s">
        <v>286</v>
      </c>
      <c r="F206" s="5">
        <f>K206/12</f>
        <v>180.876658625</v>
      </c>
      <c r="G206" s="95">
        <v>1776.45</v>
      </c>
      <c r="H206" s="109">
        <f>G206*((0.2*75%))%</f>
        <v>2.6646750000000003</v>
      </c>
      <c r="I206" s="95">
        <f t="shared" si="26"/>
        <v>1779.114675</v>
      </c>
      <c r="J206" s="95">
        <f>PRODUCT(I206,0.22)</f>
        <v>391.40522850000002</v>
      </c>
      <c r="K206" s="95">
        <f t="shared" si="27"/>
        <v>2170.5199035000001</v>
      </c>
      <c r="L206" s="4"/>
    </row>
    <row r="207" spans="1:12" ht="75">
      <c r="A207" s="155">
        <f t="shared" si="28"/>
        <v>205</v>
      </c>
      <c r="B207" s="159">
        <v>12201</v>
      </c>
      <c r="C207" s="16" t="s">
        <v>182</v>
      </c>
      <c r="D207" s="16" t="s">
        <v>270</v>
      </c>
      <c r="E207" s="4" t="s">
        <v>287</v>
      </c>
      <c r="F207" s="5">
        <f>K207/12</f>
        <v>99.354124641666658</v>
      </c>
      <c r="G207" s="95">
        <v>975.79</v>
      </c>
      <c r="H207" s="109">
        <f>G207*((0.2*75%))%</f>
        <v>1.4636850000000001</v>
      </c>
      <c r="I207" s="95">
        <f t="shared" si="26"/>
        <v>977.25368500000002</v>
      </c>
      <c r="J207" s="95">
        <f>PRODUCT(I207,0.22)</f>
        <v>214.99581069999999</v>
      </c>
      <c r="K207" s="95">
        <f t="shared" si="27"/>
        <v>1192.2494956999999</v>
      </c>
      <c r="L207" s="4"/>
    </row>
    <row r="208" spans="1:12" ht="75">
      <c r="A208" s="155">
        <f t="shared" si="28"/>
        <v>206</v>
      </c>
      <c r="B208" s="159">
        <v>12201</v>
      </c>
      <c r="C208" s="16" t="s">
        <v>182</v>
      </c>
      <c r="D208" s="16" t="s">
        <v>270</v>
      </c>
      <c r="E208" s="4" t="s">
        <v>288</v>
      </c>
      <c r="F208" s="5">
        <f>K208/12</f>
        <v>46.701614166666673</v>
      </c>
      <c r="G208" s="95">
        <v>559.58000000000004</v>
      </c>
      <c r="H208" s="109">
        <f>G208*((0.2*75%))%</f>
        <v>0.83937000000000017</v>
      </c>
      <c r="I208" s="95">
        <f t="shared" si="26"/>
        <v>560.41937000000007</v>
      </c>
      <c r="J208" s="95">
        <v>0</v>
      </c>
      <c r="K208" s="95">
        <f t="shared" si="27"/>
        <v>560.41937000000007</v>
      </c>
      <c r="L208" s="4"/>
    </row>
    <row r="209" spans="1:12" s="8" customFormat="1" ht="60">
      <c r="A209" s="155">
        <f t="shared" si="28"/>
        <v>207</v>
      </c>
      <c r="B209" s="159">
        <v>12201</v>
      </c>
      <c r="C209" s="16" t="s">
        <v>182</v>
      </c>
      <c r="D209" s="16" t="s">
        <v>270</v>
      </c>
      <c r="E209" s="4" t="s">
        <v>289</v>
      </c>
      <c r="F209" s="5">
        <v>0</v>
      </c>
      <c r="G209" s="95">
        <v>0</v>
      </c>
      <c r="H209" s="108">
        <v>0</v>
      </c>
      <c r="I209" s="95">
        <f t="shared" si="26"/>
        <v>0</v>
      </c>
      <c r="J209" s="95">
        <v>0</v>
      </c>
      <c r="K209" s="95">
        <f t="shared" si="27"/>
        <v>0</v>
      </c>
      <c r="L209" s="4"/>
    </row>
    <row r="210" spans="1:12" s="8" customFormat="1" ht="75">
      <c r="A210" s="155">
        <f t="shared" si="28"/>
        <v>208</v>
      </c>
      <c r="B210" s="159">
        <v>12201</v>
      </c>
      <c r="C210" s="16" t="s">
        <v>182</v>
      </c>
      <c r="D210" s="16" t="s">
        <v>270</v>
      </c>
      <c r="E210" s="4" t="s">
        <v>290</v>
      </c>
      <c r="F210" s="5">
        <f>K210/12</f>
        <v>257.34680000000003</v>
      </c>
      <c r="G210" s="95">
        <v>2531.2800000000002</v>
      </c>
      <c r="H210" s="108">
        <v>0</v>
      </c>
      <c r="I210" s="95">
        <f t="shared" si="26"/>
        <v>2531.2800000000002</v>
      </c>
      <c r="J210" s="95">
        <f>PRODUCT(I210,0.22)</f>
        <v>556.88160000000005</v>
      </c>
      <c r="K210" s="95">
        <f t="shared" si="27"/>
        <v>3088.1616000000004</v>
      </c>
      <c r="L210" s="4"/>
    </row>
    <row r="211" spans="1:12" ht="42.75">
      <c r="A211" s="155">
        <f t="shared" si="28"/>
        <v>209</v>
      </c>
      <c r="B211" s="160">
        <v>12201</v>
      </c>
      <c r="C211" s="18" t="s">
        <v>182</v>
      </c>
      <c r="D211" s="19" t="s">
        <v>291</v>
      </c>
      <c r="E211" s="20" t="s">
        <v>293</v>
      </c>
      <c r="F211" s="5">
        <f>K211/12</f>
        <v>1486.0558284583333</v>
      </c>
      <c r="G211" s="101">
        <v>14595.05</v>
      </c>
      <c r="H211" s="109">
        <f>G211*((0.2*75%))%</f>
        <v>21.892575000000001</v>
      </c>
      <c r="I211" s="95">
        <f t="shared" si="26"/>
        <v>14616.942574999999</v>
      </c>
      <c r="J211" s="95">
        <f>PRODUCT(I211,0.22)</f>
        <v>3215.7273664999998</v>
      </c>
      <c r="K211" s="95">
        <f t="shared" si="27"/>
        <v>17832.6699415</v>
      </c>
      <c r="L211" s="12"/>
    </row>
    <row r="212" spans="1:12" s="8" customFormat="1" ht="120">
      <c r="A212" s="155">
        <f t="shared" si="28"/>
        <v>210</v>
      </c>
      <c r="B212" s="161">
        <v>12202</v>
      </c>
      <c r="C212" s="21" t="s">
        <v>294</v>
      </c>
      <c r="D212" s="21" t="s">
        <v>295</v>
      </c>
      <c r="E212" s="7" t="s">
        <v>296</v>
      </c>
      <c r="F212" s="5">
        <f>K212/12</f>
        <v>2406.2689474249996</v>
      </c>
      <c r="G212" s="97">
        <v>23632.77</v>
      </c>
      <c r="H212" s="109">
        <f>G212*((0.2*75%))%</f>
        <v>35.449155000000005</v>
      </c>
      <c r="I212" s="95">
        <f t="shared" si="26"/>
        <v>23668.219154999999</v>
      </c>
      <c r="J212" s="95">
        <f>PRODUCT(I212,0.22)</f>
        <v>5207.0082140999993</v>
      </c>
      <c r="K212" s="95">
        <f t="shared" si="27"/>
        <v>28875.227369099997</v>
      </c>
      <c r="L212" s="22"/>
    </row>
    <row r="213" spans="1:12" s="8" customFormat="1" ht="150">
      <c r="A213" s="155">
        <f t="shared" si="28"/>
        <v>211</v>
      </c>
      <c r="B213" s="161">
        <v>12202</v>
      </c>
      <c r="C213" s="21" t="s">
        <v>294</v>
      </c>
      <c r="D213" s="21" t="s">
        <v>295</v>
      </c>
      <c r="E213" s="7" t="s">
        <v>297</v>
      </c>
      <c r="F213" s="6">
        <v>0</v>
      </c>
      <c r="G213" s="97">
        <v>0</v>
      </c>
      <c r="H213" s="109">
        <v>0</v>
      </c>
      <c r="I213" s="95">
        <f t="shared" si="26"/>
        <v>0</v>
      </c>
      <c r="J213" s="97">
        <v>0</v>
      </c>
      <c r="K213" s="95">
        <f t="shared" si="27"/>
        <v>0</v>
      </c>
      <c r="L213" s="22"/>
    </row>
    <row r="214" spans="1:12" s="8" customFormat="1" ht="75">
      <c r="A214" s="155">
        <f t="shared" si="28"/>
        <v>212</v>
      </c>
      <c r="B214" s="156">
        <v>12202</v>
      </c>
      <c r="C214" s="7" t="s">
        <v>294</v>
      </c>
      <c r="D214" s="7" t="s">
        <v>295</v>
      </c>
      <c r="E214" s="7" t="s">
        <v>298</v>
      </c>
      <c r="F214" s="5">
        <f t="shared" ref="F214:F225" si="29">K214/12</f>
        <v>75.1791999</v>
      </c>
      <c r="G214" s="97">
        <v>738.36</v>
      </c>
      <c r="H214" s="109">
        <f t="shared" ref="H214:H225" si="30">G214*((0.2*75%))%</f>
        <v>1.1075400000000002</v>
      </c>
      <c r="I214" s="95">
        <f t="shared" si="26"/>
        <v>739.46753999999999</v>
      </c>
      <c r="J214" s="95">
        <f t="shared" ref="J214:J224" si="31">PRODUCT(I214,0.22)</f>
        <v>162.68285879999999</v>
      </c>
      <c r="K214" s="95">
        <f t="shared" si="27"/>
        <v>902.15039879999995</v>
      </c>
      <c r="L214" s="22"/>
    </row>
    <row r="215" spans="1:12" s="8" customFormat="1" ht="45">
      <c r="A215" s="155">
        <f t="shared" si="28"/>
        <v>213</v>
      </c>
      <c r="B215" s="156">
        <v>12202</v>
      </c>
      <c r="C215" s="7" t="s">
        <v>294</v>
      </c>
      <c r="D215" s="7" t="s">
        <v>295</v>
      </c>
      <c r="E215" s="7" t="s">
        <v>299</v>
      </c>
      <c r="F215" s="5">
        <f t="shared" si="29"/>
        <v>22.785093116666669</v>
      </c>
      <c r="G215" s="97">
        <v>223.78</v>
      </c>
      <c r="H215" s="109">
        <f t="shared" si="30"/>
        <v>0.33567000000000008</v>
      </c>
      <c r="I215" s="95">
        <f t="shared" si="26"/>
        <v>224.11566999999999</v>
      </c>
      <c r="J215" s="95">
        <f t="shared" si="31"/>
        <v>49.305447399999998</v>
      </c>
      <c r="K215" s="95">
        <f t="shared" si="27"/>
        <v>273.42111740000001</v>
      </c>
      <c r="L215" s="22"/>
    </row>
    <row r="216" spans="1:12" s="8" customFormat="1" ht="45">
      <c r="A216" s="155">
        <f t="shared" si="28"/>
        <v>214</v>
      </c>
      <c r="B216" s="156">
        <v>12202</v>
      </c>
      <c r="C216" s="7" t="s">
        <v>294</v>
      </c>
      <c r="D216" s="7" t="s">
        <v>295</v>
      </c>
      <c r="E216" s="7" t="s">
        <v>300</v>
      </c>
      <c r="F216" s="5">
        <f t="shared" si="29"/>
        <v>31.923363324999997</v>
      </c>
      <c r="G216" s="97">
        <v>313.52999999999997</v>
      </c>
      <c r="H216" s="109">
        <f t="shared" si="30"/>
        <v>0.47029500000000002</v>
      </c>
      <c r="I216" s="95">
        <f t="shared" si="26"/>
        <v>314.00029499999999</v>
      </c>
      <c r="J216" s="95">
        <f t="shared" si="31"/>
        <v>69.080064899999996</v>
      </c>
      <c r="K216" s="95">
        <f t="shared" si="27"/>
        <v>383.08035989999996</v>
      </c>
      <c r="L216" s="22"/>
    </row>
    <row r="217" spans="1:12" s="8" customFormat="1" ht="105">
      <c r="A217" s="155">
        <f t="shared" si="28"/>
        <v>215</v>
      </c>
      <c r="B217" s="156">
        <v>12202</v>
      </c>
      <c r="C217" s="7" t="s">
        <v>294</v>
      </c>
      <c r="D217" s="7" t="s">
        <v>295</v>
      </c>
      <c r="E217" s="7" t="s">
        <v>301</v>
      </c>
      <c r="F217" s="5">
        <f t="shared" si="29"/>
        <v>819.55570899166662</v>
      </c>
      <c r="G217" s="97">
        <v>8049.13</v>
      </c>
      <c r="H217" s="109">
        <f t="shared" si="30"/>
        <v>12.073695000000003</v>
      </c>
      <c r="I217" s="95">
        <f t="shared" si="26"/>
        <v>8061.2036950000002</v>
      </c>
      <c r="J217" s="95">
        <f t="shared" si="31"/>
        <v>1773.4648129</v>
      </c>
      <c r="K217" s="95">
        <f t="shared" si="27"/>
        <v>9834.6685078999999</v>
      </c>
      <c r="L217" s="22"/>
    </row>
    <row r="218" spans="1:12" ht="45">
      <c r="A218" s="155">
        <f t="shared" si="28"/>
        <v>216</v>
      </c>
      <c r="B218" s="154">
        <v>12202</v>
      </c>
      <c r="C218" s="4" t="s">
        <v>294</v>
      </c>
      <c r="D218" s="4" t="s">
        <v>295</v>
      </c>
      <c r="E218" s="4" t="s">
        <v>302</v>
      </c>
      <c r="F218" s="5">
        <f t="shared" si="29"/>
        <v>91.197391199999984</v>
      </c>
      <c r="G218" s="95">
        <v>895.68</v>
      </c>
      <c r="H218" s="109">
        <f t="shared" si="30"/>
        <v>1.34352</v>
      </c>
      <c r="I218" s="95">
        <f t="shared" si="26"/>
        <v>897.02351999999996</v>
      </c>
      <c r="J218" s="95">
        <f t="shared" si="31"/>
        <v>197.34517439999999</v>
      </c>
      <c r="K218" s="95">
        <f t="shared" si="27"/>
        <v>1094.3686943999999</v>
      </c>
      <c r="L218" s="4"/>
    </row>
    <row r="219" spans="1:12" ht="60">
      <c r="A219" s="155">
        <f t="shared" si="28"/>
        <v>217</v>
      </c>
      <c r="B219" s="154">
        <v>12202</v>
      </c>
      <c r="C219" s="4" t="s">
        <v>294</v>
      </c>
      <c r="D219" s="4" t="s">
        <v>295</v>
      </c>
      <c r="E219" s="4" t="s">
        <v>303</v>
      </c>
      <c r="F219" s="5">
        <f t="shared" si="29"/>
        <v>13.400420525000001</v>
      </c>
      <c r="G219" s="95">
        <v>131.61000000000001</v>
      </c>
      <c r="H219" s="109">
        <f t="shared" si="30"/>
        <v>0.19741500000000006</v>
      </c>
      <c r="I219" s="95">
        <f t="shared" si="26"/>
        <v>131.80741500000002</v>
      </c>
      <c r="J219" s="95">
        <f t="shared" si="31"/>
        <v>28.997631300000005</v>
      </c>
      <c r="K219" s="95">
        <f t="shared" si="27"/>
        <v>160.80504630000001</v>
      </c>
      <c r="L219" s="4"/>
    </row>
    <row r="220" spans="1:12" ht="45">
      <c r="A220" s="155">
        <f t="shared" si="28"/>
        <v>218</v>
      </c>
      <c r="B220" s="162">
        <v>12202</v>
      </c>
      <c r="C220" s="4" t="s">
        <v>294</v>
      </c>
      <c r="D220" s="4" t="s">
        <v>295</v>
      </c>
      <c r="E220" s="7" t="s">
        <v>304</v>
      </c>
      <c r="F220" s="5">
        <f t="shared" si="29"/>
        <v>1630.88035655</v>
      </c>
      <c r="G220" s="97">
        <v>16017.42</v>
      </c>
      <c r="H220" s="109">
        <f t="shared" si="30"/>
        <v>24.026130000000006</v>
      </c>
      <c r="I220" s="95">
        <f t="shared" si="26"/>
        <v>16041.44613</v>
      </c>
      <c r="J220" s="95">
        <f t="shared" si="31"/>
        <v>3529.1181486</v>
      </c>
      <c r="K220" s="95">
        <f t="shared" si="27"/>
        <v>19570.564278599999</v>
      </c>
      <c r="L220" s="7"/>
    </row>
    <row r="221" spans="1:12" s="17" customFormat="1" ht="45">
      <c r="A221" s="155">
        <f t="shared" si="28"/>
        <v>219</v>
      </c>
      <c r="B221" s="154">
        <v>12202</v>
      </c>
      <c r="C221" s="4" t="s">
        <v>294</v>
      </c>
      <c r="D221" s="4" t="s">
        <v>295</v>
      </c>
      <c r="E221" s="4" t="s">
        <v>305</v>
      </c>
      <c r="F221" s="5">
        <f t="shared" si="29"/>
        <v>639.19425534999993</v>
      </c>
      <c r="G221" s="95">
        <v>6277.74</v>
      </c>
      <c r="H221" s="109">
        <f t="shared" si="30"/>
        <v>9.4166100000000004</v>
      </c>
      <c r="I221" s="95">
        <f t="shared" si="26"/>
        <v>6287.15661</v>
      </c>
      <c r="J221" s="95">
        <f t="shared" si="31"/>
        <v>1383.1744541999999</v>
      </c>
      <c r="K221" s="95">
        <f t="shared" si="27"/>
        <v>7670.3310641999997</v>
      </c>
      <c r="L221" s="4"/>
    </row>
    <row r="222" spans="1:12" s="17" customFormat="1" ht="45">
      <c r="A222" s="155">
        <f t="shared" si="28"/>
        <v>220</v>
      </c>
      <c r="B222" s="159">
        <v>12202</v>
      </c>
      <c r="C222" s="16" t="s">
        <v>294</v>
      </c>
      <c r="D222" s="16" t="s">
        <v>295</v>
      </c>
      <c r="E222" s="4" t="s">
        <v>306</v>
      </c>
      <c r="F222" s="5">
        <f t="shared" si="29"/>
        <v>123.94039881666667</v>
      </c>
      <c r="G222" s="95">
        <v>1217.26</v>
      </c>
      <c r="H222" s="109">
        <f t="shared" si="30"/>
        <v>1.8258900000000002</v>
      </c>
      <c r="I222" s="95">
        <f t="shared" si="26"/>
        <v>1219.0858900000001</v>
      </c>
      <c r="J222" s="95">
        <f t="shared" si="31"/>
        <v>268.1988958</v>
      </c>
      <c r="K222" s="95">
        <f t="shared" si="27"/>
        <v>1487.2847858</v>
      </c>
      <c r="L222" s="4"/>
    </row>
    <row r="223" spans="1:12" s="17" customFormat="1" ht="45">
      <c r="A223" s="155">
        <f t="shared" si="28"/>
        <v>221</v>
      </c>
      <c r="B223" s="154">
        <v>12202</v>
      </c>
      <c r="C223" s="4" t="s">
        <v>294</v>
      </c>
      <c r="D223" s="4" t="s">
        <v>295</v>
      </c>
      <c r="E223" s="4" t="s">
        <v>308</v>
      </c>
      <c r="F223" s="5">
        <f t="shared" si="29"/>
        <v>1791.7373306249999</v>
      </c>
      <c r="G223" s="95">
        <v>17597.25</v>
      </c>
      <c r="H223" s="109">
        <f t="shared" si="30"/>
        <v>26.395875000000004</v>
      </c>
      <c r="I223" s="95">
        <f t="shared" si="26"/>
        <v>17623.645874999998</v>
      </c>
      <c r="J223" s="95">
        <f t="shared" si="31"/>
        <v>3877.2020924999997</v>
      </c>
      <c r="K223" s="95">
        <f t="shared" si="27"/>
        <v>21500.847967499998</v>
      </c>
      <c r="L223" s="4"/>
    </row>
    <row r="224" spans="1:12" ht="45">
      <c r="A224" s="155">
        <f t="shared" si="28"/>
        <v>222</v>
      </c>
      <c r="B224" s="154">
        <v>12202</v>
      </c>
      <c r="C224" s="4" t="s">
        <v>294</v>
      </c>
      <c r="D224" s="4" t="s">
        <v>295</v>
      </c>
      <c r="E224" s="4" t="s">
        <v>310</v>
      </c>
      <c r="F224" s="5">
        <f t="shared" si="29"/>
        <v>1067.5719261166666</v>
      </c>
      <c r="G224" s="95">
        <v>10484.98</v>
      </c>
      <c r="H224" s="109">
        <f t="shared" si="30"/>
        <v>15.727470000000002</v>
      </c>
      <c r="I224" s="95">
        <f t="shared" si="26"/>
        <v>10500.707469999999</v>
      </c>
      <c r="J224" s="95">
        <f t="shared" si="31"/>
        <v>2310.1556433999999</v>
      </c>
      <c r="K224" s="95">
        <f t="shared" si="27"/>
        <v>12810.863113399999</v>
      </c>
      <c r="L224" s="4"/>
    </row>
    <row r="225" spans="1:12" ht="60">
      <c r="A225" s="155">
        <f t="shared" si="28"/>
        <v>223</v>
      </c>
      <c r="B225" s="154">
        <v>12202</v>
      </c>
      <c r="C225" s="4" t="s">
        <v>294</v>
      </c>
      <c r="D225" s="4" t="s">
        <v>295</v>
      </c>
      <c r="E225" s="4" t="s">
        <v>311</v>
      </c>
      <c r="F225" s="5">
        <f t="shared" si="29"/>
        <v>352.31100833333329</v>
      </c>
      <c r="G225" s="95">
        <v>4221.3999999999996</v>
      </c>
      <c r="H225" s="109">
        <f t="shared" si="30"/>
        <v>6.3321000000000005</v>
      </c>
      <c r="I225" s="95">
        <f t="shared" si="26"/>
        <v>4227.7320999999993</v>
      </c>
      <c r="J225" s="95">
        <v>0</v>
      </c>
      <c r="K225" s="95">
        <f t="shared" si="27"/>
        <v>4227.7320999999993</v>
      </c>
      <c r="L225" s="4"/>
    </row>
    <row r="226" spans="1:12" ht="45">
      <c r="A226" s="155">
        <f t="shared" si="28"/>
        <v>224</v>
      </c>
      <c r="B226" s="154">
        <v>12202</v>
      </c>
      <c r="C226" s="4" t="s">
        <v>294</v>
      </c>
      <c r="D226" s="4" t="s">
        <v>295</v>
      </c>
      <c r="E226" s="4" t="s">
        <v>312</v>
      </c>
      <c r="F226" s="5">
        <v>0</v>
      </c>
      <c r="G226" s="95">
        <v>0</v>
      </c>
      <c r="H226" s="108">
        <v>0</v>
      </c>
      <c r="I226" s="95">
        <f t="shared" si="26"/>
        <v>0</v>
      </c>
      <c r="J226" s="95">
        <v>0</v>
      </c>
      <c r="K226" s="95">
        <f t="shared" si="27"/>
        <v>0</v>
      </c>
      <c r="L226" s="4"/>
    </row>
    <row r="227" spans="1:12" ht="60">
      <c r="A227" s="155">
        <f t="shared" si="28"/>
        <v>225</v>
      </c>
      <c r="B227" s="154">
        <v>12202</v>
      </c>
      <c r="C227" s="4" t="s">
        <v>294</v>
      </c>
      <c r="D227" s="4" t="s">
        <v>295</v>
      </c>
      <c r="E227" s="4" t="s">
        <v>314</v>
      </c>
      <c r="F227" s="5">
        <v>0</v>
      </c>
      <c r="G227" s="95">
        <v>0</v>
      </c>
      <c r="H227" s="108">
        <v>0</v>
      </c>
      <c r="I227" s="95">
        <f t="shared" si="26"/>
        <v>0</v>
      </c>
      <c r="J227" s="95">
        <v>0</v>
      </c>
      <c r="K227" s="95">
        <f t="shared" si="27"/>
        <v>0</v>
      </c>
      <c r="L227" s="4"/>
    </row>
    <row r="228" spans="1:12" ht="105">
      <c r="A228" s="155">
        <f t="shared" si="28"/>
        <v>226</v>
      </c>
      <c r="B228" s="154">
        <v>12202</v>
      </c>
      <c r="C228" s="4" t="s">
        <v>294</v>
      </c>
      <c r="D228" s="4" t="s">
        <v>295</v>
      </c>
      <c r="E228" s="4" t="s">
        <v>315</v>
      </c>
      <c r="F228" s="5">
        <f>K228/12</f>
        <v>843.5921596666667</v>
      </c>
      <c r="G228" s="95">
        <v>8285.2000000000007</v>
      </c>
      <c r="H228" s="109">
        <f>G228*((0.2*75%))%</f>
        <v>12.427800000000003</v>
      </c>
      <c r="I228" s="95">
        <f t="shared" si="26"/>
        <v>8297.6278000000002</v>
      </c>
      <c r="J228" s="95">
        <f>PRODUCT(I228,0.22)</f>
        <v>1825.478116</v>
      </c>
      <c r="K228" s="95">
        <f t="shared" si="27"/>
        <v>10123.105916</v>
      </c>
      <c r="L228" s="4"/>
    </row>
    <row r="229" spans="1:12" ht="105">
      <c r="A229" s="155">
        <f t="shared" si="28"/>
        <v>227</v>
      </c>
      <c r="B229" s="154">
        <v>12202</v>
      </c>
      <c r="C229" s="4" t="s">
        <v>294</v>
      </c>
      <c r="D229" s="4" t="s">
        <v>295</v>
      </c>
      <c r="E229" s="4" t="s">
        <v>317</v>
      </c>
      <c r="F229" s="5">
        <v>0</v>
      </c>
      <c r="G229" s="95">
        <v>0</v>
      </c>
      <c r="H229" s="108">
        <v>0</v>
      </c>
      <c r="I229" s="95">
        <f t="shared" si="26"/>
        <v>0</v>
      </c>
      <c r="J229" s="95">
        <v>0</v>
      </c>
      <c r="K229" s="95">
        <f t="shared" si="27"/>
        <v>0</v>
      </c>
      <c r="L229" s="4"/>
    </row>
    <row r="230" spans="1:12" ht="60">
      <c r="A230" s="155">
        <f t="shared" si="28"/>
        <v>228</v>
      </c>
      <c r="B230" s="154">
        <v>12202</v>
      </c>
      <c r="C230" s="4" t="s">
        <v>294</v>
      </c>
      <c r="D230" s="4" t="s">
        <v>295</v>
      </c>
      <c r="E230" s="4" t="s">
        <v>318</v>
      </c>
      <c r="F230" s="5">
        <v>502.242996715289</v>
      </c>
      <c r="G230" s="95">
        <v>6026.92</v>
      </c>
      <c r="H230" s="109">
        <f>G230*((0.2*75%))%</f>
        <v>9.0403800000000007</v>
      </c>
      <c r="I230" s="95">
        <f t="shared" si="26"/>
        <v>6035.9603800000004</v>
      </c>
      <c r="J230" s="95">
        <v>0</v>
      </c>
      <c r="K230" s="95">
        <f t="shared" si="27"/>
        <v>6035.9603800000004</v>
      </c>
      <c r="L230" s="4"/>
    </row>
    <row r="231" spans="1:12" ht="45">
      <c r="A231" s="155">
        <f t="shared" si="28"/>
        <v>229</v>
      </c>
      <c r="B231" s="154">
        <v>12202</v>
      </c>
      <c r="C231" s="4" t="s">
        <v>294</v>
      </c>
      <c r="D231" s="4" t="s">
        <v>295</v>
      </c>
      <c r="E231" s="4" t="s">
        <v>319</v>
      </c>
      <c r="F231" s="5">
        <v>0</v>
      </c>
      <c r="G231" s="95">
        <v>0</v>
      </c>
      <c r="H231" s="108">
        <v>0</v>
      </c>
      <c r="I231" s="95">
        <f t="shared" si="26"/>
        <v>0</v>
      </c>
      <c r="J231" s="95">
        <v>0</v>
      </c>
      <c r="K231" s="95">
        <f t="shared" si="27"/>
        <v>0</v>
      </c>
      <c r="L231" s="4"/>
    </row>
    <row r="232" spans="1:12" ht="45">
      <c r="A232" s="155">
        <f t="shared" si="28"/>
        <v>230</v>
      </c>
      <c r="B232" s="154">
        <v>12202</v>
      </c>
      <c r="C232" s="4" t="s">
        <v>294</v>
      </c>
      <c r="D232" s="4" t="s">
        <v>295</v>
      </c>
      <c r="E232" s="4" t="s">
        <v>320</v>
      </c>
      <c r="F232" s="5">
        <v>0</v>
      </c>
      <c r="G232" s="95">
        <v>0</v>
      </c>
      <c r="H232" s="108">
        <v>0</v>
      </c>
      <c r="I232" s="95">
        <f t="shared" si="26"/>
        <v>0</v>
      </c>
      <c r="J232" s="95">
        <v>0</v>
      </c>
      <c r="K232" s="95">
        <f t="shared" si="27"/>
        <v>0</v>
      </c>
      <c r="L232" s="4"/>
    </row>
    <row r="233" spans="1:12" s="8" customFormat="1" ht="45">
      <c r="A233" s="155">
        <f t="shared" si="28"/>
        <v>231</v>
      </c>
      <c r="B233" s="156">
        <v>12202</v>
      </c>
      <c r="C233" s="7" t="s">
        <v>294</v>
      </c>
      <c r="D233" s="7" t="s">
        <v>295</v>
      </c>
      <c r="E233" s="7" t="s">
        <v>321</v>
      </c>
      <c r="F233" s="6">
        <v>522.55650000000003</v>
      </c>
      <c r="G233" s="97">
        <v>5139.8999999999996</v>
      </c>
      <c r="H233" s="109">
        <v>0</v>
      </c>
      <c r="I233" s="97">
        <f t="shared" si="26"/>
        <v>5139.8999999999996</v>
      </c>
      <c r="J233" s="97">
        <f>PRODUCT(I233,0.22)</f>
        <v>1130.778</v>
      </c>
      <c r="K233" s="97">
        <f t="shared" si="27"/>
        <v>6270.6779999999999</v>
      </c>
      <c r="L233" s="7" t="s">
        <v>322</v>
      </c>
    </row>
    <row r="234" spans="1:12" s="8" customFormat="1" ht="90">
      <c r="A234" s="155">
        <f t="shared" si="28"/>
        <v>232</v>
      </c>
      <c r="B234" s="156">
        <v>12202</v>
      </c>
      <c r="C234" s="7" t="s">
        <v>294</v>
      </c>
      <c r="D234" s="7" t="s">
        <v>323</v>
      </c>
      <c r="E234" s="7" t="s">
        <v>324</v>
      </c>
      <c r="F234" s="6">
        <v>563.96533333333298</v>
      </c>
      <c r="G234" s="97">
        <v>5547.2</v>
      </c>
      <c r="H234" s="109">
        <v>0</v>
      </c>
      <c r="I234" s="97">
        <f t="shared" si="26"/>
        <v>5547.2</v>
      </c>
      <c r="J234" s="97">
        <f>PRODUCT(I234,0.22)</f>
        <v>1220.384</v>
      </c>
      <c r="K234" s="97">
        <f t="shared" si="27"/>
        <v>6767.5839999999998</v>
      </c>
      <c r="L234" s="7"/>
    </row>
    <row r="235" spans="1:12" ht="45">
      <c r="A235" s="155">
        <f t="shared" si="28"/>
        <v>233</v>
      </c>
      <c r="B235" s="156">
        <v>12205</v>
      </c>
      <c r="C235" s="7" t="s">
        <v>325</v>
      </c>
      <c r="D235" s="7" t="s">
        <v>326</v>
      </c>
      <c r="E235" s="7" t="s">
        <v>328</v>
      </c>
      <c r="F235" s="6">
        <v>25</v>
      </c>
      <c r="G235" s="97">
        <v>300</v>
      </c>
      <c r="H235" s="109">
        <v>0</v>
      </c>
      <c r="I235" s="95">
        <f t="shared" si="26"/>
        <v>300</v>
      </c>
      <c r="J235" s="97">
        <v>0</v>
      </c>
      <c r="K235" s="95">
        <f t="shared" si="27"/>
        <v>300</v>
      </c>
      <c r="L235" s="7"/>
    </row>
    <row r="236" spans="1:12" ht="45">
      <c r="A236" s="155">
        <f t="shared" si="28"/>
        <v>234</v>
      </c>
      <c r="B236" s="156">
        <v>12205</v>
      </c>
      <c r="C236" s="7" t="s">
        <v>325</v>
      </c>
      <c r="D236" s="7" t="s">
        <v>326</v>
      </c>
      <c r="E236" s="7" t="s">
        <v>330</v>
      </c>
      <c r="F236" s="6">
        <v>25</v>
      </c>
      <c r="G236" s="97">
        <v>300</v>
      </c>
      <c r="H236" s="109">
        <v>0</v>
      </c>
      <c r="I236" s="95">
        <f t="shared" si="26"/>
        <v>300</v>
      </c>
      <c r="J236" s="97">
        <v>0</v>
      </c>
      <c r="K236" s="95">
        <f t="shared" si="27"/>
        <v>300</v>
      </c>
      <c r="L236" s="7"/>
    </row>
    <row r="237" spans="1:12" ht="45">
      <c r="A237" s="155">
        <f t="shared" si="28"/>
        <v>235</v>
      </c>
      <c r="B237" s="156">
        <v>12205</v>
      </c>
      <c r="C237" s="7" t="s">
        <v>325</v>
      </c>
      <c r="D237" s="7" t="s">
        <v>326</v>
      </c>
      <c r="E237" s="7" t="s">
        <v>332</v>
      </c>
      <c r="F237" s="6">
        <v>25</v>
      </c>
      <c r="G237" s="97">
        <v>300</v>
      </c>
      <c r="H237" s="109">
        <v>0</v>
      </c>
      <c r="I237" s="95">
        <f t="shared" si="26"/>
        <v>300</v>
      </c>
      <c r="J237" s="97">
        <v>0</v>
      </c>
      <c r="K237" s="95">
        <f t="shared" si="27"/>
        <v>300</v>
      </c>
      <c r="L237" s="7"/>
    </row>
    <row r="238" spans="1:12" ht="45">
      <c r="A238" s="155">
        <f t="shared" si="28"/>
        <v>236</v>
      </c>
      <c r="B238" s="156">
        <v>12205</v>
      </c>
      <c r="C238" s="7" t="s">
        <v>325</v>
      </c>
      <c r="D238" s="7" t="s">
        <v>326</v>
      </c>
      <c r="E238" s="7" t="s">
        <v>334</v>
      </c>
      <c r="F238" s="6">
        <v>25</v>
      </c>
      <c r="G238" s="97">
        <v>300</v>
      </c>
      <c r="H238" s="109">
        <v>0</v>
      </c>
      <c r="I238" s="95">
        <f t="shared" si="26"/>
        <v>300</v>
      </c>
      <c r="J238" s="97">
        <v>0</v>
      </c>
      <c r="K238" s="95">
        <f t="shared" si="27"/>
        <v>300</v>
      </c>
      <c r="L238" s="7"/>
    </row>
    <row r="239" spans="1:12" ht="45">
      <c r="A239" s="155">
        <f t="shared" si="28"/>
        <v>237</v>
      </c>
      <c r="B239" s="156">
        <v>12205</v>
      </c>
      <c r="C239" s="7" t="s">
        <v>325</v>
      </c>
      <c r="D239" s="7" t="s">
        <v>326</v>
      </c>
      <c r="E239" s="7" t="s">
        <v>336</v>
      </c>
      <c r="F239" s="6">
        <v>25</v>
      </c>
      <c r="G239" s="97">
        <v>300</v>
      </c>
      <c r="H239" s="109">
        <v>0</v>
      </c>
      <c r="I239" s="95">
        <f t="shared" si="26"/>
        <v>300</v>
      </c>
      <c r="J239" s="97">
        <v>0</v>
      </c>
      <c r="K239" s="95">
        <f t="shared" si="27"/>
        <v>300</v>
      </c>
      <c r="L239" s="7"/>
    </row>
    <row r="240" spans="1:12" ht="45">
      <c r="A240" s="155">
        <f t="shared" si="28"/>
        <v>238</v>
      </c>
      <c r="B240" s="156">
        <v>12205</v>
      </c>
      <c r="C240" s="7" t="s">
        <v>325</v>
      </c>
      <c r="D240" s="7" t="s">
        <v>326</v>
      </c>
      <c r="E240" s="7" t="s">
        <v>338</v>
      </c>
      <c r="F240" s="6">
        <v>25</v>
      </c>
      <c r="G240" s="97">
        <v>300</v>
      </c>
      <c r="H240" s="109">
        <v>0</v>
      </c>
      <c r="I240" s="95">
        <f t="shared" si="26"/>
        <v>300</v>
      </c>
      <c r="J240" s="97">
        <v>0</v>
      </c>
      <c r="K240" s="95">
        <f t="shared" si="27"/>
        <v>300</v>
      </c>
      <c r="L240" s="7"/>
    </row>
    <row r="241" spans="1:12" ht="45">
      <c r="A241" s="155">
        <f t="shared" si="28"/>
        <v>239</v>
      </c>
      <c r="B241" s="156">
        <v>12205</v>
      </c>
      <c r="C241" s="7" t="s">
        <v>325</v>
      </c>
      <c r="D241" s="7" t="s">
        <v>326</v>
      </c>
      <c r="E241" s="7" t="s">
        <v>340</v>
      </c>
      <c r="F241" s="6">
        <v>25</v>
      </c>
      <c r="G241" s="97">
        <v>300</v>
      </c>
      <c r="H241" s="109">
        <v>0</v>
      </c>
      <c r="I241" s="95">
        <f t="shared" si="26"/>
        <v>300</v>
      </c>
      <c r="J241" s="97">
        <v>0</v>
      </c>
      <c r="K241" s="95">
        <f t="shared" si="27"/>
        <v>300</v>
      </c>
      <c r="L241" s="7"/>
    </row>
    <row r="242" spans="1:12" ht="45">
      <c r="A242" s="155">
        <f t="shared" si="28"/>
        <v>240</v>
      </c>
      <c r="B242" s="156">
        <v>12205</v>
      </c>
      <c r="C242" s="7" t="s">
        <v>325</v>
      </c>
      <c r="D242" s="7" t="s">
        <v>326</v>
      </c>
      <c r="E242" s="22" t="s">
        <v>639</v>
      </c>
      <c r="F242" s="6">
        <v>25</v>
      </c>
      <c r="G242" s="97">
        <v>300</v>
      </c>
      <c r="H242" s="109">
        <v>0</v>
      </c>
      <c r="I242" s="95">
        <f>SUM(G242+H242)</f>
        <v>300</v>
      </c>
      <c r="J242" s="97">
        <v>0</v>
      </c>
      <c r="K242" s="95">
        <f>SUM(I242:J242)</f>
        <v>300</v>
      </c>
      <c r="L242" s="7"/>
    </row>
    <row r="243" spans="1:12" s="17" customFormat="1" ht="78.599999999999994" customHeight="1">
      <c r="A243" s="155">
        <f t="shared" si="28"/>
        <v>241</v>
      </c>
      <c r="B243" s="156">
        <v>12205</v>
      </c>
      <c r="C243" s="7" t="s">
        <v>325</v>
      </c>
      <c r="D243" s="7" t="s">
        <v>326</v>
      </c>
      <c r="E243" s="7" t="s">
        <v>340</v>
      </c>
      <c r="F243" s="6">
        <v>25</v>
      </c>
      <c r="G243" s="97">
        <v>300</v>
      </c>
      <c r="H243" s="109">
        <v>0</v>
      </c>
      <c r="I243" s="95">
        <f t="shared" si="26"/>
        <v>300</v>
      </c>
      <c r="J243" s="97">
        <v>0</v>
      </c>
      <c r="K243" s="95">
        <f t="shared" si="27"/>
        <v>300</v>
      </c>
      <c r="L243" s="7"/>
    </row>
    <row r="244" spans="1:12" s="17" customFormat="1" ht="78.599999999999994" customHeight="1">
      <c r="A244" s="155">
        <f t="shared" si="28"/>
        <v>242</v>
      </c>
      <c r="B244" s="156">
        <v>12205</v>
      </c>
      <c r="C244" s="7" t="s">
        <v>325</v>
      </c>
      <c r="D244" s="7" t="s">
        <v>326</v>
      </c>
      <c r="E244" s="7" t="s">
        <v>343</v>
      </c>
      <c r="F244" s="6">
        <v>25</v>
      </c>
      <c r="G244" s="97">
        <v>300</v>
      </c>
      <c r="H244" s="109">
        <v>0</v>
      </c>
      <c r="I244" s="95">
        <f t="shared" si="26"/>
        <v>300</v>
      </c>
      <c r="J244" s="97">
        <v>0</v>
      </c>
      <c r="K244" s="95">
        <f t="shared" si="27"/>
        <v>300</v>
      </c>
      <c r="L244" s="7"/>
    </row>
    <row r="245" spans="1:12" s="17" customFormat="1" ht="78.599999999999994" customHeight="1">
      <c r="A245" s="155">
        <f t="shared" si="28"/>
        <v>243</v>
      </c>
      <c r="B245" s="156">
        <v>12205</v>
      </c>
      <c r="C245" s="7" t="s">
        <v>325</v>
      </c>
      <c r="D245" s="7" t="s">
        <v>326</v>
      </c>
      <c r="E245" s="7" t="s">
        <v>345</v>
      </c>
      <c r="F245" s="6">
        <v>25</v>
      </c>
      <c r="G245" s="97">
        <v>300</v>
      </c>
      <c r="H245" s="109">
        <v>0</v>
      </c>
      <c r="I245" s="95">
        <f t="shared" si="26"/>
        <v>300</v>
      </c>
      <c r="J245" s="97">
        <v>0</v>
      </c>
      <c r="K245" s="95">
        <f t="shared" si="27"/>
        <v>300</v>
      </c>
      <c r="L245" s="7"/>
    </row>
    <row r="246" spans="1:12" s="17" customFormat="1" ht="78.599999999999994" customHeight="1">
      <c r="A246" s="155">
        <f t="shared" si="28"/>
        <v>244</v>
      </c>
      <c r="B246" s="156">
        <v>12205</v>
      </c>
      <c r="C246" s="7" t="s">
        <v>325</v>
      </c>
      <c r="D246" s="7" t="s">
        <v>326</v>
      </c>
      <c r="E246" s="7" t="s">
        <v>347</v>
      </c>
      <c r="F246" s="6">
        <v>25</v>
      </c>
      <c r="G246" s="97">
        <v>300</v>
      </c>
      <c r="H246" s="109">
        <v>0</v>
      </c>
      <c r="I246" s="95">
        <f t="shared" si="26"/>
        <v>300</v>
      </c>
      <c r="J246" s="97">
        <v>0</v>
      </c>
      <c r="K246" s="95">
        <f t="shared" si="27"/>
        <v>300</v>
      </c>
      <c r="L246" s="7"/>
    </row>
    <row r="247" spans="1:12" s="23" customFormat="1" ht="78.599999999999994" customHeight="1">
      <c r="A247" s="155">
        <f t="shared" si="28"/>
        <v>245</v>
      </c>
      <c r="B247" s="156">
        <v>12205</v>
      </c>
      <c r="C247" s="7" t="s">
        <v>325</v>
      </c>
      <c r="D247" s="7" t="s">
        <v>326</v>
      </c>
      <c r="E247" s="7" t="s">
        <v>349</v>
      </c>
      <c r="F247" s="6">
        <v>25</v>
      </c>
      <c r="G247" s="97">
        <v>300</v>
      </c>
      <c r="H247" s="109">
        <v>0</v>
      </c>
      <c r="I247" s="95">
        <f t="shared" si="26"/>
        <v>300</v>
      </c>
      <c r="J247" s="97">
        <v>0</v>
      </c>
      <c r="K247" s="95">
        <f t="shared" si="27"/>
        <v>300</v>
      </c>
      <c r="L247" s="7"/>
    </row>
    <row r="248" spans="1:12" s="8" customFormat="1" ht="45">
      <c r="A248" s="155">
        <f t="shared" si="28"/>
        <v>246</v>
      </c>
      <c r="B248" s="156">
        <v>12205</v>
      </c>
      <c r="C248" s="7" t="s">
        <v>325</v>
      </c>
      <c r="D248" s="7" t="s">
        <v>326</v>
      </c>
      <c r="E248" s="7" t="s">
        <v>338</v>
      </c>
      <c r="F248" s="6">
        <v>25</v>
      </c>
      <c r="G248" s="97">
        <v>300</v>
      </c>
      <c r="H248" s="109">
        <v>0</v>
      </c>
      <c r="I248" s="95">
        <f t="shared" si="26"/>
        <v>300</v>
      </c>
      <c r="J248" s="97">
        <v>0</v>
      </c>
      <c r="K248" s="95">
        <f t="shared" si="27"/>
        <v>300</v>
      </c>
      <c r="L248" s="7"/>
    </row>
    <row r="249" spans="1:12" s="8" customFormat="1" ht="45">
      <c r="A249" s="155">
        <f t="shared" si="28"/>
        <v>247</v>
      </c>
      <c r="B249" s="156">
        <v>12205</v>
      </c>
      <c r="C249" s="7" t="s">
        <v>325</v>
      </c>
      <c r="D249" s="7" t="s">
        <v>350</v>
      </c>
      <c r="E249" s="7" t="s">
        <v>352</v>
      </c>
      <c r="F249" s="5">
        <f>K249/12</f>
        <v>118.20704499999999</v>
      </c>
      <c r="G249" s="97">
        <v>1416.36</v>
      </c>
      <c r="H249" s="109">
        <f>G249*((0.2*75%))%</f>
        <v>2.1245400000000001</v>
      </c>
      <c r="I249" s="95">
        <f t="shared" si="26"/>
        <v>1418.4845399999999</v>
      </c>
      <c r="J249" s="97">
        <v>0</v>
      </c>
      <c r="K249" s="95">
        <f t="shared" si="27"/>
        <v>1418.4845399999999</v>
      </c>
      <c r="L249" s="7"/>
    </row>
    <row r="250" spans="1:12" s="8" customFormat="1" ht="45">
      <c r="A250" s="155">
        <f t="shared" si="28"/>
        <v>248</v>
      </c>
      <c r="B250" s="156">
        <v>12205</v>
      </c>
      <c r="C250" s="7" t="s">
        <v>325</v>
      </c>
      <c r="D250" s="7" t="s">
        <v>350</v>
      </c>
      <c r="E250" s="7" t="s">
        <v>354</v>
      </c>
      <c r="F250" s="6">
        <v>25</v>
      </c>
      <c r="G250" s="97">
        <v>300</v>
      </c>
      <c r="H250" s="109">
        <v>0</v>
      </c>
      <c r="I250" s="95">
        <f t="shared" si="26"/>
        <v>300</v>
      </c>
      <c r="J250" s="97">
        <v>0</v>
      </c>
      <c r="K250" s="95">
        <f t="shared" si="27"/>
        <v>300</v>
      </c>
      <c r="L250" s="7"/>
    </row>
    <row r="251" spans="1:12" s="8" customFormat="1" ht="45">
      <c r="A251" s="155">
        <f t="shared" si="28"/>
        <v>249</v>
      </c>
      <c r="B251" s="156">
        <v>12205</v>
      </c>
      <c r="C251" s="7" t="s">
        <v>325</v>
      </c>
      <c r="D251" s="7" t="s">
        <v>350</v>
      </c>
      <c r="E251" s="7" t="s">
        <v>356</v>
      </c>
      <c r="F251" s="6">
        <v>25</v>
      </c>
      <c r="G251" s="97">
        <v>300</v>
      </c>
      <c r="H251" s="109">
        <v>0</v>
      </c>
      <c r="I251" s="95">
        <f t="shared" si="26"/>
        <v>300</v>
      </c>
      <c r="J251" s="97">
        <v>0</v>
      </c>
      <c r="K251" s="95">
        <f t="shared" si="27"/>
        <v>300</v>
      </c>
      <c r="L251" s="7"/>
    </row>
    <row r="252" spans="1:12" ht="30">
      <c r="A252" s="155">
        <f t="shared" si="28"/>
        <v>250</v>
      </c>
      <c r="B252" s="156">
        <v>12205</v>
      </c>
      <c r="C252" s="7" t="s">
        <v>325</v>
      </c>
      <c r="D252" s="7" t="s">
        <v>357</v>
      </c>
      <c r="E252" s="7" t="s">
        <v>359</v>
      </c>
      <c r="F252" s="5">
        <f>K252/12</f>
        <v>70.227683749999997</v>
      </c>
      <c r="G252" s="97">
        <v>841.47</v>
      </c>
      <c r="H252" s="109">
        <f>G252*((0.2*75%))%</f>
        <v>1.2622050000000002</v>
      </c>
      <c r="I252" s="95">
        <f t="shared" si="26"/>
        <v>842.73220500000002</v>
      </c>
      <c r="J252" s="97">
        <v>0</v>
      </c>
      <c r="K252" s="95">
        <f t="shared" si="27"/>
        <v>842.73220500000002</v>
      </c>
      <c r="L252" s="7"/>
    </row>
    <row r="253" spans="1:12" ht="30">
      <c r="A253" s="155">
        <f t="shared" si="28"/>
        <v>251</v>
      </c>
      <c r="B253" s="154">
        <v>12205</v>
      </c>
      <c r="C253" s="4" t="s">
        <v>325</v>
      </c>
      <c r="D253" s="4" t="s">
        <v>357</v>
      </c>
      <c r="E253" s="7" t="s">
        <v>361</v>
      </c>
      <c r="F253" s="5">
        <f>K253/12</f>
        <v>70.227683749999997</v>
      </c>
      <c r="G253" s="95">
        <v>841.47</v>
      </c>
      <c r="H253" s="109">
        <f>G253*((0.2*75%))%</f>
        <v>1.2622050000000002</v>
      </c>
      <c r="I253" s="95">
        <f t="shared" si="26"/>
        <v>842.73220500000002</v>
      </c>
      <c r="J253" s="95">
        <v>0</v>
      </c>
      <c r="K253" s="95">
        <f t="shared" si="27"/>
        <v>842.73220500000002</v>
      </c>
      <c r="L253" s="4"/>
    </row>
    <row r="254" spans="1:12" ht="30">
      <c r="A254" s="155">
        <f t="shared" si="28"/>
        <v>252</v>
      </c>
      <c r="B254" s="159">
        <v>12205</v>
      </c>
      <c r="C254" s="16" t="s">
        <v>325</v>
      </c>
      <c r="D254" s="16" t="s">
        <v>357</v>
      </c>
      <c r="E254" s="21" t="s">
        <v>363</v>
      </c>
      <c r="F254" s="5">
        <v>25</v>
      </c>
      <c r="G254" s="102">
        <v>300</v>
      </c>
      <c r="H254" s="108">
        <v>0</v>
      </c>
      <c r="I254" s="95">
        <f t="shared" si="26"/>
        <v>300</v>
      </c>
      <c r="J254" s="102">
        <v>0</v>
      </c>
      <c r="K254" s="95">
        <f t="shared" si="27"/>
        <v>300</v>
      </c>
      <c r="L254" s="16"/>
    </row>
    <row r="255" spans="1:12" ht="45">
      <c r="A255" s="155">
        <f t="shared" si="28"/>
        <v>253</v>
      </c>
      <c r="B255" s="163">
        <v>12205</v>
      </c>
      <c r="C255" s="24" t="s">
        <v>325</v>
      </c>
      <c r="D255" s="24" t="s">
        <v>326</v>
      </c>
      <c r="E255" s="149" t="s">
        <v>364</v>
      </c>
      <c r="F255" s="6">
        <v>25</v>
      </c>
      <c r="G255" s="103">
        <v>300</v>
      </c>
      <c r="H255" s="109">
        <v>0</v>
      </c>
      <c r="I255" s="95">
        <f t="shared" si="26"/>
        <v>300</v>
      </c>
      <c r="J255" s="103">
        <v>0</v>
      </c>
      <c r="K255" s="95">
        <f t="shared" si="27"/>
        <v>300</v>
      </c>
      <c r="L255" s="24"/>
    </row>
    <row r="256" spans="1:12" ht="60">
      <c r="A256" s="155">
        <f t="shared" si="28"/>
        <v>254</v>
      </c>
      <c r="B256" s="154">
        <v>12205</v>
      </c>
      <c r="C256" s="4" t="s">
        <v>325</v>
      </c>
      <c r="D256" s="4" t="s">
        <v>326</v>
      </c>
      <c r="E256" s="7" t="s">
        <v>366</v>
      </c>
      <c r="F256" s="5">
        <v>0</v>
      </c>
      <c r="G256" s="95">
        <v>0</v>
      </c>
      <c r="H256" s="108">
        <v>0</v>
      </c>
      <c r="I256" s="95">
        <f t="shared" si="26"/>
        <v>0</v>
      </c>
      <c r="J256" s="95">
        <v>0</v>
      </c>
      <c r="K256" s="95">
        <f t="shared" si="27"/>
        <v>0</v>
      </c>
      <c r="L256" s="113"/>
    </row>
    <row r="257" spans="1:13" ht="90">
      <c r="A257" s="155">
        <f t="shared" si="28"/>
        <v>255</v>
      </c>
      <c r="B257" s="159">
        <v>12205</v>
      </c>
      <c r="C257" s="16" t="s">
        <v>325</v>
      </c>
      <c r="D257" s="16" t="s">
        <v>326</v>
      </c>
      <c r="E257" s="21" t="s">
        <v>368</v>
      </c>
      <c r="F257" s="5">
        <v>0</v>
      </c>
      <c r="G257" s="102">
        <v>0</v>
      </c>
      <c r="H257" s="108">
        <v>0</v>
      </c>
      <c r="I257" s="95">
        <f t="shared" si="26"/>
        <v>0</v>
      </c>
      <c r="J257" s="95">
        <v>0</v>
      </c>
      <c r="K257" s="112">
        <f t="shared" si="27"/>
        <v>0</v>
      </c>
      <c r="L257" s="114"/>
    </row>
    <row r="258" spans="1:13" ht="120">
      <c r="A258" s="155">
        <f t="shared" si="28"/>
        <v>256</v>
      </c>
      <c r="B258" s="163">
        <v>12205</v>
      </c>
      <c r="C258" s="24" t="s">
        <v>325</v>
      </c>
      <c r="D258" s="24" t="s">
        <v>326</v>
      </c>
      <c r="E258" s="149" t="s">
        <v>370</v>
      </c>
      <c r="F258" s="6">
        <v>25</v>
      </c>
      <c r="G258" s="103">
        <v>300</v>
      </c>
      <c r="H258" s="109">
        <v>0</v>
      </c>
      <c r="I258" s="95">
        <f t="shared" si="26"/>
        <v>300</v>
      </c>
      <c r="J258" s="103">
        <v>0</v>
      </c>
      <c r="K258" s="112">
        <f t="shared" si="27"/>
        <v>300</v>
      </c>
      <c r="L258" s="115"/>
    </row>
    <row r="259" spans="1:13" ht="120">
      <c r="A259" s="155">
        <f t="shared" si="28"/>
        <v>257</v>
      </c>
      <c r="B259" s="159">
        <v>12205</v>
      </c>
      <c r="C259" s="16" t="s">
        <v>325</v>
      </c>
      <c r="D259" s="16" t="s">
        <v>326</v>
      </c>
      <c r="E259" s="21" t="s">
        <v>371</v>
      </c>
      <c r="F259" s="5">
        <v>0</v>
      </c>
      <c r="G259" s="102">
        <v>0</v>
      </c>
      <c r="H259" s="108">
        <v>0</v>
      </c>
      <c r="I259" s="95">
        <f t="shared" si="26"/>
        <v>0</v>
      </c>
      <c r="J259" s="102">
        <v>0</v>
      </c>
      <c r="K259" s="112">
        <f t="shared" si="27"/>
        <v>0</v>
      </c>
      <c r="L259" s="116"/>
      <c r="M259" s="8"/>
    </row>
    <row r="260" spans="1:13" s="17" customFormat="1" ht="45">
      <c r="A260" s="155">
        <f t="shared" si="28"/>
        <v>258</v>
      </c>
      <c r="B260" s="164">
        <v>12205</v>
      </c>
      <c r="C260" s="25" t="s">
        <v>325</v>
      </c>
      <c r="D260" s="25" t="s">
        <v>326</v>
      </c>
      <c r="E260" s="150" t="s">
        <v>373</v>
      </c>
      <c r="F260" s="6">
        <v>25</v>
      </c>
      <c r="G260" s="104">
        <v>300</v>
      </c>
      <c r="H260" s="109">
        <v>0</v>
      </c>
      <c r="I260" s="95">
        <f t="shared" si="26"/>
        <v>300</v>
      </c>
      <c r="J260" s="104">
        <v>0</v>
      </c>
      <c r="K260" s="112">
        <f t="shared" si="27"/>
        <v>300</v>
      </c>
      <c r="L260" s="117"/>
    </row>
    <row r="261" spans="1:13" ht="45">
      <c r="A261" s="155">
        <f t="shared" ref="A261:A313" si="32">A260+1</f>
        <v>259</v>
      </c>
      <c r="B261" s="164">
        <v>12205</v>
      </c>
      <c r="C261" s="25" t="s">
        <v>325</v>
      </c>
      <c r="D261" s="25" t="s">
        <v>326</v>
      </c>
      <c r="E261" s="150" t="s">
        <v>375</v>
      </c>
      <c r="F261" s="6">
        <v>25</v>
      </c>
      <c r="G261" s="104">
        <v>300</v>
      </c>
      <c r="H261" s="109">
        <v>0</v>
      </c>
      <c r="I261" s="95">
        <f t="shared" ref="I261:I313" si="33">SUM(G261+H261)</f>
        <v>300</v>
      </c>
      <c r="J261" s="104">
        <v>0</v>
      </c>
      <c r="K261" s="112">
        <f t="shared" ref="K261:K313" si="34">SUM(I261:J261)</f>
        <v>300</v>
      </c>
      <c r="L261" s="117"/>
      <c r="M261" s="8"/>
    </row>
    <row r="262" spans="1:13" ht="45">
      <c r="A262" s="155">
        <f t="shared" si="32"/>
        <v>260</v>
      </c>
      <c r="B262" s="164">
        <v>12205</v>
      </c>
      <c r="C262" s="25" t="s">
        <v>325</v>
      </c>
      <c r="D262" s="25" t="s">
        <v>326</v>
      </c>
      <c r="E262" s="150" t="s">
        <v>377</v>
      </c>
      <c r="F262" s="6">
        <v>25</v>
      </c>
      <c r="G262" s="104">
        <v>300</v>
      </c>
      <c r="H262" s="109">
        <v>0</v>
      </c>
      <c r="I262" s="95">
        <f t="shared" si="33"/>
        <v>300</v>
      </c>
      <c r="J262" s="104">
        <v>0</v>
      </c>
      <c r="K262" s="112">
        <f t="shared" si="34"/>
        <v>300</v>
      </c>
      <c r="L262" s="117"/>
      <c r="M262" s="8"/>
    </row>
    <row r="263" spans="1:13" ht="45">
      <c r="A263" s="155">
        <f t="shared" si="32"/>
        <v>261</v>
      </c>
      <c r="B263" s="164">
        <v>12205</v>
      </c>
      <c r="C263" s="25" t="s">
        <v>325</v>
      </c>
      <c r="D263" s="25" t="s">
        <v>326</v>
      </c>
      <c r="E263" s="150" t="s">
        <v>379</v>
      </c>
      <c r="F263" s="6">
        <v>25</v>
      </c>
      <c r="G263" s="104">
        <v>300</v>
      </c>
      <c r="H263" s="109">
        <v>0</v>
      </c>
      <c r="I263" s="95">
        <f t="shared" si="33"/>
        <v>300</v>
      </c>
      <c r="J263" s="104">
        <v>0</v>
      </c>
      <c r="K263" s="112">
        <f t="shared" si="34"/>
        <v>300</v>
      </c>
      <c r="L263" s="117"/>
      <c r="M263" s="8"/>
    </row>
    <row r="264" spans="1:13" ht="45">
      <c r="A264" s="155">
        <f t="shared" si="32"/>
        <v>262</v>
      </c>
      <c r="B264" s="164">
        <v>12205</v>
      </c>
      <c r="C264" s="25" t="s">
        <v>325</v>
      </c>
      <c r="D264" s="25" t="s">
        <v>326</v>
      </c>
      <c r="E264" s="150" t="s">
        <v>379</v>
      </c>
      <c r="F264" s="6">
        <v>25</v>
      </c>
      <c r="G264" s="104">
        <v>300</v>
      </c>
      <c r="H264" s="109">
        <v>0</v>
      </c>
      <c r="I264" s="95">
        <f t="shared" si="33"/>
        <v>300</v>
      </c>
      <c r="J264" s="104">
        <v>0</v>
      </c>
      <c r="K264" s="112">
        <f t="shared" si="34"/>
        <v>300</v>
      </c>
      <c r="L264" s="117"/>
      <c r="M264" s="8"/>
    </row>
    <row r="265" spans="1:13" ht="45">
      <c r="A265" s="155">
        <f t="shared" si="32"/>
        <v>263</v>
      </c>
      <c r="B265" s="164">
        <v>12205</v>
      </c>
      <c r="C265" s="25" t="s">
        <v>325</v>
      </c>
      <c r="D265" s="25" t="s">
        <v>326</v>
      </c>
      <c r="E265" s="150" t="s">
        <v>382</v>
      </c>
      <c r="F265" s="6">
        <v>25</v>
      </c>
      <c r="G265" s="104">
        <v>300</v>
      </c>
      <c r="H265" s="109">
        <v>0</v>
      </c>
      <c r="I265" s="95">
        <f t="shared" si="33"/>
        <v>300</v>
      </c>
      <c r="J265" s="104">
        <v>0</v>
      </c>
      <c r="K265" s="112">
        <f t="shared" si="34"/>
        <v>300</v>
      </c>
      <c r="L265" s="117"/>
      <c r="M265" s="8"/>
    </row>
    <row r="266" spans="1:13" ht="45">
      <c r="A266" s="155">
        <f t="shared" si="32"/>
        <v>264</v>
      </c>
      <c r="B266" s="163">
        <v>12205</v>
      </c>
      <c r="C266" s="24" t="s">
        <v>325</v>
      </c>
      <c r="D266" s="24" t="s">
        <v>326</v>
      </c>
      <c r="E266" s="24" t="s">
        <v>383</v>
      </c>
      <c r="F266" s="6">
        <v>0</v>
      </c>
      <c r="G266" s="103">
        <v>0</v>
      </c>
      <c r="H266" s="109">
        <v>0</v>
      </c>
      <c r="I266" s="95">
        <f t="shared" si="33"/>
        <v>0</v>
      </c>
      <c r="J266" s="103">
        <v>0</v>
      </c>
      <c r="K266" s="112">
        <f t="shared" si="34"/>
        <v>0</v>
      </c>
      <c r="L266" s="115"/>
      <c r="M266" s="8"/>
    </row>
    <row r="267" spans="1:13" ht="45">
      <c r="A267" s="155">
        <f t="shared" si="32"/>
        <v>265</v>
      </c>
      <c r="B267" s="156">
        <v>12205</v>
      </c>
      <c r="C267" s="7" t="s">
        <v>325</v>
      </c>
      <c r="D267" s="7" t="s">
        <v>326</v>
      </c>
      <c r="E267" s="7" t="s">
        <v>385</v>
      </c>
      <c r="F267" s="6">
        <v>25</v>
      </c>
      <c r="G267" s="97">
        <v>300</v>
      </c>
      <c r="H267" s="109">
        <v>0</v>
      </c>
      <c r="I267" s="95">
        <f t="shared" si="33"/>
        <v>300</v>
      </c>
      <c r="J267" s="97">
        <v>0</v>
      </c>
      <c r="K267" s="112">
        <f t="shared" si="34"/>
        <v>300</v>
      </c>
      <c r="L267" s="118"/>
      <c r="M267" s="8"/>
    </row>
    <row r="268" spans="1:13" ht="45">
      <c r="A268" s="155">
        <f t="shared" si="32"/>
        <v>266</v>
      </c>
      <c r="B268" s="161">
        <v>12205</v>
      </c>
      <c r="C268" s="21" t="s">
        <v>325</v>
      </c>
      <c r="D268" s="21" t="s">
        <v>326</v>
      </c>
      <c r="E268" s="21" t="s">
        <v>387</v>
      </c>
      <c r="F268" s="6">
        <v>25</v>
      </c>
      <c r="G268" s="105">
        <v>300</v>
      </c>
      <c r="H268" s="109">
        <v>0</v>
      </c>
      <c r="I268" s="95">
        <f t="shared" si="33"/>
        <v>300</v>
      </c>
      <c r="J268" s="105">
        <v>0</v>
      </c>
      <c r="K268" s="112">
        <f t="shared" si="34"/>
        <v>300</v>
      </c>
      <c r="L268" s="119"/>
      <c r="M268" s="8"/>
    </row>
    <row r="269" spans="1:13" ht="45">
      <c r="A269" s="155">
        <f t="shared" si="32"/>
        <v>267</v>
      </c>
      <c r="B269" s="163">
        <v>12205</v>
      </c>
      <c r="C269" s="24" t="s">
        <v>325</v>
      </c>
      <c r="D269" s="24" t="s">
        <v>326</v>
      </c>
      <c r="E269" s="149" t="s">
        <v>389</v>
      </c>
      <c r="F269" s="6">
        <v>25</v>
      </c>
      <c r="G269" s="103">
        <v>300</v>
      </c>
      <c r="H269" s="109">
        <v>0</v>
      </c>
      <c r="I269" s="95">
        <f t="shared" si="33"/>
        <v>300</v>
      </c>
      <c r="J269" s="103">
        <v>0</v>
      </c>
      <c r="K269" s="112">
        <f t="shared" si="34"/>
        <v>300</v>
      </c>
      <c r="L269" s="115"/>
      <c r="M269" s="8"/>
    </row>
    <row r="270" spans="1:13" ht="45">
      <c r="A270" s="155">
        <f t="shared" si="32"/>
        <v>268</v>
      </c>
      <c r="B270" s="161">
        <v>12205</v>
      </c>
      <c r="C270" s="21" t="s">
        <v>325</v>
      </c>
      <c r="D270" s="21" t="s">
        <v>326</v>
      </c>
      <c r="E270" s="21" t="s">
        <v>390</v>
      </c>
      <c r="F270" s="6">
        <v>0</v>
      </c>
      <c r="G270" s="105">
        <v>0</v>
      </c>
      <c r="H270" s="109">
        <v>0</v>
      </c>
      <c r="I270" s="95">
        <f t="shared" si="33"/>
        <v>0</v>
      </c>
      <c r="J270" s="105">
        <v>0</v>
      </c>
      <c r="K270" s="112">
        <f t="shared" si="34"/>
        <v>0</v>
      </c>
      <c r="L270" s="119"/>
      <c r="M270" s="8"/>
    </row>
    <row r="271" spans="1:13" s="17" customFormat="1" ht="45">
      <c r="A271" s="155">
        <f t="shared" si="32"/>
        <v>269</v>
      </c>
      <c r="B271" s="163">
        <v>12205</v>
      </c>
      <c r="C271" s="24" t="s">
        <v>325</v>
      </c>
      <c r="D271" s="24" t="s">
        <v>326</v>
      </c>
      <c r="E271" s="149" t="s">
        <v>392</v>
      </c>
      <c r="F271" s="6">
        <v>25</v>
      </c>
      <c r="G271" s="103">
        <v>300</v>
      </c>
      <c r="H271" s="109">
        <v>0</v>
      </c>
      <c r="I271" s="95">
        <f t="shared" si="33"/>
        <v>300</v>
      </c>
      <c r="J271" s="103">
        <v>0</v>
      </c>
      <c r="K271" s="112">
        <f t="shared" si="34"/>
        <v>300</v>
      </c>
      <c r="L271" s="115"/>
    </row>
    <row r="272" spans="1:13" s="17" customFormat="1" ht="45">
      <c r="A272" s="155">
        <f t="shared" si="32"/>
        <v>270</v>
      </c>
      <c r="B272" s="160">
        <v>12205</v>
      </c>
      <c r="C272" s="18" t="s">
        <v>325</v>
      </c>
      <c r="D272" s="18" t="s">
        <v>326</v>
      </c>
      <c r="E272" s="21" t="s">
        <v>394</v>
      </c>
      <c r="F272" s="6">
        <v>25</v>
      </c>
      <c r="G272" s="103">
        <v>300</v>
      </c>
      <c r="H272" s="109">
        <v>0</v>
      </c>
      <c r="I272" s="95">
        <f t="shared" si="33"/>
        <v>300</v>
      </c>
      <c r="J272" s="103">
        <v>0</v>
      </c>
      <c r="K272" s="112">
        <f t="shared" si="34"/>
        <v>300</v>
      </c>
      <c r="L272" s="120"/>
    </row>
    <row r="273" spans="1:13" ht="45">
      <c r="A273" s="155">
        <f t="shared" si="32"/>
        <v>271</v>
      </c>
      <c r="B273" s="165">
        <v>12205</v>
      </c>
      <c r="C273" s="26" t="s">
        <v>325</v>
      </c>
      <c r="D273" s="26" t="s">
        <v>326</v>
      </c>
      <c r="E273" s="151" t="s">
        <v>396</v>
      </c>
      <c r="F273" s="6">
        <v>25</v>
      </c>
      <c r="G273" s="103">
        <v>300</v>
      </c>
      <c r="H273" s="109">
        <v>0</v>
      </c>
      <c r="I273" s="95">
        <f t="shared" si="33"/>
        <v>300</v>
      </c>
      <c r="J273" s="103">
        <v>0</v>
      </c>
      <c r="K273" s="112">
        <f t="shared" si="34"/>
        <v>300</v>
      </c>
      <c r="L273" s="121"/>
      <c r="M273" s="8"/>
    </row>
    <row r="274" spans="1:13" ht="45">
      <c r="A274" s="155">
        <f t="shared" si="32"/>
        <v>272</v>
      </c>
      <c r="B274" s="163">
        <v>12205</v>
      </c>
      <c r="C274" s="24" t="s">
        <v>325</v>
      </c>
      <c r="D274" s="24" t="s">
        <v>326</v>
      </c>
      <c r="E274" s="149" t="s">
        <v>398</v>
      </c>
      <c r="F274" s="6">
        <v>25</v>
      </c>
      <c r="G274" s="103">
        <v>300</v>
      </c>
      <c r="H274" s="109">
        <v>0</v>
      </c>
      <c r="I274" s="95">
        <f t="shared" si="33"/>
        <v>300</v>
      </c>
      <c r="J274" s="103">
        <v>0</v>
      </c>
      <c r="K274" s="112">
        <f t="shared" si="34"/>
        <v>300</v>
      </c>
      <c r="L274" s="115"/>
      <c r="M274" s="8"/>
    </row>
    <row r="275" spans="1:13" ht="45">
      <c r="A275" s="155">
        <f t="shared" si="32"/>
        <v>273</v>
      </c>
      <c r="B275" s="156">
        <v>12205</v>
      </c>
      <c r="C275" s="7" t="s">
        <v>325</v>
      </c>
      <c r="D275" s="7" t="s">
        <v>326</v>
      </c>
      <c r="E275" s="7" t="s">
        <v>400</v>
      </c>
      <c r="F275" s="6">
        <v>25</v>
      </c>
      <c r="G275" s="97">
        <v>300</v>
      </c>
      <c r="H275" s="109">
        <v>0</v>
      </c>
      <c r="I275" s="95">
        <f t="shared" si="33"/>
        <v>300</v>
      </c>
      <c r="J275" s="97">
        <v>0</v>
      </c>
      <c r="K275" s="112">
        <f t="shared" si="34"/>
        <v>300</v>
      </c>
      <c r="L275" s="118"/>
      <c r="M275" s="8"/>
    </row>
    <row r="276" spans="1:13" ht="45">
      <c r="A276" s="155">
        <f t="shared" si="32"/>
        <v>274</v>
      </c>
      <c r="B276" s="164">
        <v>12205</v>
      </c>
      <c r="C276" s="25" t="s">
        <v>325</v>
      </c>
      <c r="D276" s="25" t="s">
        <v>326</v>
      </c>
      <c r="E276" s="150" t="s">
        <v>402</v>
      </c>
      <c r="F276" s="6">
        <v>25</v>
      </c>
      <c r="G276" s="104">
        <v>300</v>
      </c>
      <c r="H276" s="109">
        <v>0</v>
      </c>
      <c r="I276" s="95">
        <f t="shared" si="33"/>
        <v>300</v>
      </c>
      <c r="J276" s="104">
        <v>0</v>
      </c>
      <c r="K276" s="112">
        <f t="shared" si="34"/>
        <v>300</v>
      </c>
      <c r="L276" s="117"/>
      <c r="M276" s="8"/>
    </row>
    <row r="277" spans="1:13" s="17" customFormat="1" ht="45">
      <c r="A277" s="155">
        <f t="shared" si="32"/>
        <v>275</v>
      </c>
      <c r="B277" s="166">
        <v>12205</v>
      </c>
      <c r="C277" s="27" t="s">
        <v>325</v>
      </c>
      <c r="D277" s="27" t="s">
        <v>326</v>
      </c>
      <c r="E277" s="150" t="s">
        <v>404</v>
      </c>
      <c r="F277" s="6">
        <v>25</v>
      </c>
      <c r="G277" s="104">
        <v>300</v>
      </c>
      <c r="H277" s="109">
        <v>0</v>
      </c>
      <c r="I277" s="95">
        <f t="shared" si="33"/>
        <v>300</v>
      </c>
      <c r="J277" s="104">
        <v>0</v>
      </c>
      <c r="K277" s="112">
        <f t="shared" si="34"/>
        <v>300</v>
      </c>
      <c r="L277" s="122"/>
    </row>
    <row r="278" spans="1:13" s="17" customFormat="1" ht="60">
      <c r="A278" s="155">
        <f t="shared" si="32"/>
        <v>276</v>
      </c>
      <c r="B278" s="166">
        <v>12205</v>
      </c>
      <c r="C278" s="27" t="s">
        <v>325</v>
      </c>
      <c r="D278" s="27" t="s">
        <v>326</v>
      </c>
      <c r="E278" s="150" t="s">
        <v>406</v>
      </c>
      <c r="F278" s="6">
        <v>25</v>
      </c>
      <c r="G278" s="104">
        <v>300</v>
      </c>
      <c r="H278" s="109">
        <v>0</v>
      </c>
      <c r="I278" s="95">
        <f t="shared" si="33"/>
        <v>300</v>
      </c>
      <c r="J278" s="104">
        <v>0</v>
      </c>
      <c r="K278" s="112">
        <f t="shared" si="34"/>
        <v>300</v>
      </c>
      <c r="L278" s="122"/>
    </row>
    <row r="279" spans="1:13" s="17" customFormat="1" ht="45">
      <c r="A279" s="155">
        <f t="shared" si="32"/>
        <v>277</v>
      </c>
      <c r="B279" s="166">
        <v>12205</v>
      </c>
      <c r="C279" s="27" t="s">
        <v>325</v>
      </c>
      <c r="D279" s="27" t="s">
        <v>326</v>
      </c>
      <c r="E279" s="150" t="s">
        <v>408</v>
      </c>
      <c r="F279" s="6">
        <v>25</v>
      </c>
      <c r="G279" s="104">
        <v>300</v>
      </c>
      <c r="H279" s="109">
        <v>0</v>
      </c>
      <c r="I279" s="95">
        <f t="shared" si="33"/>
        <v>300</v>
      </c>
      <c r="J279" s="104">
        <v>0</v>
      </c>
      <c r="K279" s="112">
        <f t="shared" si="34"/>
        <v>300</v>
      </c>
      <c r="L279" s="122"/>
    </row>
    <row r="280" spans="1:13" s="17" customFormat="1" ht="60">
      <c r="A280" s="155">
        <f t="shared" si="32"/>
        <v>278</v>
      </c>
      <c r="B280" s="166">
        <v>12205</v>
      </c>
      <c r="C280" s="27" t="s">
        <v>325</v>
      </c>
      <c r="D280" s="27" t="s">
        <v>326</v>
      </c>
      <c r="E280" s="150" t="s">
        <v>410</v>
      </c>
      <c r="F280" s="6">
        <v>25</v>
      </c>
      <c r="G280" s="104">
        <v>300</v>
      </c>
      <c r="H280" s="109">
        <v>0</v>
      </c>
      <c r="I280" s="95">
        <f t="shared" si="33"/>
        <v>300</v>
      </c>
      <c r="J280" s="104">
        <v>0</v>
      </c>
      <c r="K280" s="112">
        <f t="shared" si="34"/>
        <v>300</v>
      </c>
      <c r="L280" s="122"/>
    </row>
    <row r="281" spans="1:13" s="17" customFormat="1" ht="55.9" customHeight="1">
      <c r="A281" s="155">
        <f t="shared" si="32"/>
        <v>279</v>
      </c>
      <c r="B281" s="166">
        <v>12205</v>
      </c>
      <c r="C281" s="27" t="s">
        <v>325</v>
      </c>
      <c r="D281" s="27" t="s">
        <v>326</v>
      </c>
      <c r="E281" s="150" t="s">
        <v>412</v>
      </c>
      <c r="F281" s="6">
        <v>25</v>
      </c>
      <c r="G281" s="104">
        <v>300</v>
      </c>
      <c r="H281" s="109">
        <v>0</v>
      </c>
      <c r="I281" s="95">
        <f t="shared" si="33"/>
        <v>300</v>
      </c>
      <c r="J281" s="104">
        <v>0</v>
      </c>
      <c r="K281" s="112">
        <f t="shared" si="34"/>
        <v>300</v>
      </c>
      <c r="L281" s="122"/>
    </row>
    <row r="282" spans="1:13" ht="45">
      <c r="A282" s="155">
        <f t="shared" si="32"/>
        <v>280</v>
      </c>
      <c r="B282" s="154">
        <v>12205</v>
      </c>
      <c r="C282" s="4" t="s">
        <v>325</v>
      </c>
      <c r="D282" s="4" t="s">
        <v>326</v>
      </c>
      <c r="E282" s="22" t="s">
        <v>640</v>
      </c>
      <c r="F282" s="5">
        <v>25</v>
      </c>
      <c r="G282" s="95">
        <v>300</v>
      </c>
      <c r="H282" s="109">
        <v>0</v>
      </c>
      <c r="I282" s="95">
        <f t="shared" si="33"/>
        <v>300</v>
      </c>
      <c r="J282" s="95">
        <v>0</v>
      </c>
      <c r="K282" s="112">
        <f t="shared" si="34"/>
        <v>300</v>
      </c>
      <c r="L282" s="123"/>
    </row>
    <row r="283" spans="1:13" ht="60">
      <c r="A283" s="155">
        <f t="shared" si="32"/>
        <v>281</v>
      </c>
      <c r="B283" s="154">
        <v>12205</v>
      </c>
      <c r="C283" s="4" t="s">
        <v>325</v>
      </c>
      <c r="D283" s="4" t="s">
        <v>415</v>
      </c>
      <c r="E283" s="7" t="s">
        <v>417</v>
      </c>
      <c r="F283" s="5">
        <v>37.869999999999997</v>
      </c>
      <c r="G283" s="95">
        <v>454.48</v>
      </c>
      <c r="H283" s="109">
        <f>G283*((0.2*75%))%</f>
        <v>0.6817200000000001</v>
      </c>
      <c r="I283" s="95">
        <f t="shared" si="33"/>
        <v>455.16172</v>
      </c>
      <c r="J283" s="95">
        <v>0</v>
      </c>
      <c r="K283" s="112">
        <f t="shared" si="34"/>
        <v>455.16172</v>
      </c>
      <c r="L283" s="123"/>
    </row>
    <row r="284" spans="1:13" ht="60">
      <c r="A284" s="155">
        <f t="shared" si="32"/>
        <v>282</v>
      </c>
      <c r="B284" s="154">
        <v>12205</v>
      </c>
      <c r="C284" s="4" t="s">
        <v>325</v>
      </c>
      <c r="D284" s="4" t="s">
        <v>415</v>
      </c>
      <c r="E284" s="7" t="s">
        <v>417</v>
      </c>
      <c r="F284" s="5">
        <v>42.82</v>
      </c>
      <c r="G284" s="95">
        <v>513.80999999999995</v>
      </c>
      <c r="H284" s="109">
        <f>G284*((0.2*75%))%</f>
        <v>0.77071500000000004</v>
      </c>
      <c r="I284" s="95">
        <f t="shared" si="33"/>
        <v>514.58071499999994</v>
      </c>
      <c r="J284" s="95">
        <v>0</v>
      </c>
      <c r="K284" s="112">
        <f t="shared" si="34"/>
        <v>514.58071499999994</v>
      </c>
      <c r="L284" s="123"/>
    </row>
    <row r="285" spans="1:13" s="17" customFormat="1" ht="75">
      <c r="A285" s="155">
        <f t="shared" si="32"/>
        <v>283</v>
      </c>
      <c r="B285" s="167">
        <v>12205</v>
      </c>
      <c r="C285" s="28" t="s">
        <v>325</v>
      </c>
      <c r="D285" s="28" t="s">
        <v>326</v>
      </c>
      <c r="E285" s="149" t="s">
        <v>420</v>
      </c>
      <c r="F285" s="6">
        <v>0</v>
      </c>
      <c r="G285" s="104">
        <v>0</v>
      </c>
      <c r="H285" s="109">
        <v>0</v>
      </c>
      <c r="I285" s="95">
        <f t="shared" si="33"/>
        <v>0</v>
      </c>
      <c r="J285" s="104">
        <v>0</v>
      </c>
      <c r="K285" s="112">
        <f t="shared" si="34"/>
        <v>0</v>
      </c>
      <c r="L285" s="124"/>
    </row>
    <row r="286" spans="1:13" s="17" customFormat="1" ht="45">
      <c r="A286" s="155">
        <f t="shared" si="32"/>
        <v>284</v>
      </c>
      <c r="B286" s="167">
        <v>12205</v>
      </c>
      <c r="C286" s="28" t="s">
        <v>325</v>
      </c>
      <c r="D286" s="28" t="s">
        <v>326</v>
      </c>
      <c r="E286" s="149" t="s">
        <v>422</v>
      </c>
      <c r="F286" s="6">
        <v>25</v>
      </c>
      <c r="G286" s="104">
        <v>300</v>
      </c>
      <c r="H286" s="109">
        <v>0</v>
      </c>
      <c r="I286" s="95">
        <f t="shared" si="33"/>
        <v>300</v>
      </c>
      <c r="J286" s="104">
        <v>0</v>
      </c>
      <c r="K286" s="112">
        <f t="shared" si="34"/>
        <v>300</v>
      </c>
      <c r="L286" s="124"/>
    </row>
    <row r="287" spans="1:13" s="17" customFormat="1" ht="45">
      <c r="A287" s="155">
        <f t="shared" si="32"/>
        <v>285</v>
      </c>
      <c r="B287" s="167">
        <v>12205</v>
      </c>
      <c r="C287" s="28" t="s">
        <v>325</v>
      </c>
      <c r="D287" s="28" t="s">
        <v>326</v>
      </c>
      <c r="E287" s="149" t="s">
        <v>424</v>
      </c>
      <c r="F287" s="6">
        <v>25</v>
      </c>
      <c r="G287" s="104">
        <v>75</v>
      </c>
      <c r="H287" s="109">
        <v>0</v>
      </c>
      <c r="I287" s="95">
        <f t="shared" si="33"/>
        <v>75</v>
      </c>
      <c r="J287" s="104">
        <v>0</v>
      </c>
      <c r="K287" s="112">
        <f t="shared" si="34"/>
        <v>75</v>
      </c>
      <c r="L287" s="124"/>
    </row>
    <row r="288" spans="1:13" s="17" customFormat="1" ht="90">
      <c r="A288" s="155">
        <f t="shared" si="32"/>
        <v>286</v>
      </c>
      <c r="B288" s="167">
        <v>12205</v>
      </c>
      <c r="C288" s="28" t="s">
        <v>325</v>
      </c>
      <c r="D288" s="28" t="s">
        <v>326</v>
      </c>
      <c r="E288" s="149" t="s">
        <v>426</v>
      </c>
      <c r="F288" s="6">
        <v>25</v>
      </c>
      <c r="G288" s="104">
        <v>300</v>
      </c>
      <c r="H288" s="109">
        <v>0</v>
      </c>
      <c r="I288" s="95">
        <f t="shared" si="33"/>
        <v>300</v>
      </c>
      <c r="J288" s="104">
        <v>0</v>
      </c>
      <c r="K288" s="112">
        <f t="shared" si="34"/>
        <v>300</v>
      </c>
      <c r="L288" s="124"/>
    </row>
    <row r="289" spans="1:12" s="17" customFormat="1" ht="45">
      <c r="A289" s="155">
        <f t="shared" si="32"/>
        <v>287</v>
      </c>
      <c r="B289" s="167">
        <v>12205</v>
      </c>
      <c r="C289" s="28" t="s">
        <v>325</v>
      </c>
      <c r="D289" s="28" t="s">
        <v>326</v>
      </c>
      <c r="E289" s="149" t="s">
        <v>428</v>
      </c>
      <c r="F289" s="6">
        <v>25</v>
      </c>
      <c r="G289" s="104">
        <v>300</v>
      </c>
      <c r="H289" s="109">
        <v>0</v>
      </c>
      <c r="I289" s="95">
        <f t="shared" si="33"/>
        <v>300</v>
      </c>
      <c r="J289" s="104">
        <v>0</v>
      </c>
      <c r="K289" s="112">
        <f t="shared" si="34"/>
        <v>300</v>
      </c>
      <c r="L289" s="124"/>
    </row>
    <row r="290" spans="1:12" ht="60">
      <c r="A290" s="155">
        <f t="shared" si="32"/>
        <v>288</v>
      </c>
      <c r="B290" s="154">
        <v>12205</v>
      </c>
      <c r="C290" s="4" t="s">
        <v>325</v>
      </c>
      <c r="D290" s="4" t="s">
        <v>415</v>
      </c>
      <c r="E290" s="7" t="s">
        <v>417</v>
      </c>
      <c r="F290" s="5">
        <f t="shared" ref="F290:F307" si="35">K290/12</f>
        <v>30.475645</v>
      </c>
      <c r="G290" s="95">
        <v>365.16</v>
      </c>
      <c r="H290" s="109">
        <f t="shared" ref="H290:H307" si="36">G290*((0.2*75%))%</f>
        <v>0.54774000000000012</v>
      </c>
      <c r="I290" s="95">
        <f t="shared" si="33"/>
        <v>365.70774</v>
      </c>
      <c r="J290" s="95">
        <v>0</v>
      </c>
      <c r="K290" s="112">
        <f t="shared" si="34"/>
        <v>365.70774</v>
      </c>
      <c r="L290" s="123"/>
    </row>
    <row r="291" spans="1:12" ht="60">
      <c r="A291" s="155">
        <f t="shared" si="32"/>
        <v>289</v>
      </c>
      <c r="B291" s="154">
        <v>12205</v>
      </c>
      <c r="C291" s="4" t="s">
        <v>325</v>
      </c>
      <c r="D291" s="4" t="s">
        <v>415</v>
      </c>
      <c r="E291" s="7" t="s">
        <v>431</v>
      </c>
      <c r="F291" s="5">
        <f t="shared" si="35"/>
        <v>59.838790416666662</v>
      </c>
      <c r="G291" s="95">
        <v>716.99</v>
      </c>
      <c r="H291" s="109">
        <f t="shared" si="36"/>
        <v>1.0754850000000002</v>
      </c>
      <c r="I291" s="95">
        <f t="shared" si="33"/>
        <v>718.06548499999997</v>
      </c>
      <c r="J291" s="95">
        <v>0</v>
      </c>
      <c r="K291" s="112">
        <f t="shared" si="34"/>
        <v>718.06548499999997</v>
      </c>
      <c r="L291" s="123"/>
    </row>
    <row r="292" spans="1:12" ht="75">
      <c r="A292" s="155">
        <f t="shared" si="32"/>
        <v>290</v>
      </c>
      <c r="B292" s="154">
        <v>12205</v>
      </c>
      <c r="C292" s="4" t="s">
        <v>325</v>
      </c>
      <c r="D292" s="4" t="s">
        <v>432</v>
      </c>
      <c r="E292" s="7" t="s">
        <v>434</v>
      </c>
      <c r="F292" s="5">
        <f t="shared" si="35"/>
        <v>95.205093750000003</v>
      </c>
      <c r="G292" s="95">
        <v>1140.75</v>
      </c>
      <c r="H292" s="109">
        <f t="shared" si="36"/>
        <v>1.7111250000000002</v>
      </c>
      <c r="I292" s="95">
        <f t="shared" si="33"/>
        <v>1142.461125</v>
      </c>
      <c r="J292" s="95">
        <v>0</v>
      </c>
      <c r="K292" s="112">
        <f t="shared" si="34"/>
        <v>1142.461125</v>
      </c>
      <c r="L292" s="123"/>
    </row>
    <row r="293" spans="1:12" ht="75">
      <c r="A293" s="155">
        <f t="shared" si="32"/>
        <v>291</v>
      </c>
      <c r="B293" s="154">
        <v>12205</v>
      </c>
      <c r="C293" s="4" t="s">
        <v>325</v>
      </c>
      <c r="D293" s="4" t="s">
        <v>432</v>
      </c>
      <c r="E293" s="7" t="s">
        <v>436</v>
      </c>
      <c r="F293" s="5">
        <f t="shared" si="35"/>
        <v>301.71856666666662</v>
      </c>
      <c r="G293" s="95">
        <v>3615.2</v>
      </c>
      <c r="H293" s="109">
        <f t="shared" si="36"/>
        <v>5.4228000000000005</v>
      </c>
      <c r="I293" s="95">
        <f t="shared" si="33"/>
        <v>3620.6227999999996</v>
      </c>
      <c r="J293" s="95">
        <v>0</v>
      </c>
      <c r="K293" s="112">
        <f t="shared" si="34"/>
        <v>3620.6227999999996</v>
      </c>
      <c r="L293" s="123"/>
    </row>
    <row r="294" spans="1:12" ht="75">
      <c r="A294" s="155">
        <f t="shared" si="32"/>
        <v>292</v>
      </c>
      <c r="B294" s="154">
        <v>12205</v>
      </c>
      <c r="C294" s="4" t="s">
        <v>325</v>
      </c>
      <c r="D294" s="4" t="s">
        <v>432</v>
      </c>
      <c r="E294" s="7" t="s">
        <v>438</v>
      </c>
      <c r="F294" s="5">
        <f t="shared" si="35"/>
        <v>251.19706458333334</v>
      </c>
      <c r="G294" s="95">
        <v>3009.85</v>
      </c>
      <c r="H294" s="109">
        <f t="shared" si="36"/>
        <v>4.5147750000000002</v>
      </c>
      <c r="I294" s="95">
        <f t="shared" si="33"/>
        <v>3014.364775</v>
      </c>
      <c r="J294" s="95">
        <v>0</v>
      </c>
      <c r="K294" s="112">
        <f t="shared" si="34"/>
        <v>3014.364775</v>
      </c>
      <c r="L294" s="123"/>
    </row>
    <row r="295" spans="1:12" ht="75">
      <c r="A295" s="155">
        <f t="shared" si="32"/>
        <v>293</v>
      </c>
      <c r="B295" s="154">
        <v>12205</v>
      </c>
      <c r="C295" s="4" t="s">
        <v>325</v>
      </c>
      <c r="D295" s="4" t="s">
        <v>432</v>
      </c>
      <c r="E295" s="7" t="s">
        <v>440</v>
      </c>
      <c r="F295" s="5">
        <f t="shared" si="35"/>
        <v>303.06725333333333</v>
      </c>
      <c r="G295" s="95">
        <v>3631.36</v>
      </c>
      <c r="H295" s="109">
        <f t="shared" si="36"/>
        <v>5.4470400000000012</v>
      </c>
      <c r="I295" s="95">
        <f t="shared" si="33"/>
        <v>3636.8070400000001</v>
      </c>
      <c r="J295" s="95">
        <v>0</v>
      </c>
      <c r="K295" s="112">
        <f t="shared" si="34"/>
        <v>3636.8070400000001</v>
      </c>
      <c r="L295" s="123"/>
    </row>
    <row r="296" spans="1:12" ht="75">
      <c r="A296" s="155">
        <f t="shared" si="32"/>
        <v>294</v>
      </c>
      <c r="B296" s="154">
        <v>12205</v>
      </c>
      <c r="C296" s="4" t="s">
        <v>325</v>
      </c>
      <c r="D296" s="4" t="s">
        <v>432</v>
      </c>
      <c r="E296" s="7" t="s">
        <v>441</v>
      </c>
      <c r="F296" s="5">
        <f t="shared" si="35"/>
        <v>303.53044708333329</v>
      </c>
      <c r="G296" s="95">
        <v>3636.91</v>
      </c>
      <c r="H296" s="109">
        <f t="shared" si="36"/>
        <v>5.4553650000000005</v>
      </c>
      <c r="I296" s="95">
        <f t="shared" si="33"/>
        <v>3642.3653649999997</v>
      </c>
      <c r="J296" s="95">
        <v>0</v>
      </c>
      <c r="K296" s="112">
        <f t="shared" si="34"/>
        <v>3642.3653649999997</v>
      </c>
      <c r="L296" s="123"/>
    </row>
    <row r="297" spans="1:12" ht="75">
      <c r="A297" s="155">
        <f t="shared" si="32"/>
        <v>295</v>
      </c>
      <c r="B297" s="154">
        <v>12205</v>
      </c>
      <c r="C297" s="4" t="s">
        <v>325</v>
      </c>
      <c r="D297" s="4" t="s">
        <v>432</v>
      </c>
      <c r="E297" s="7" t="s">
        <v>442</v>
      </c>
      <c r="F297" s="5">
        <f t="shared" si="35"/>
        <v>94.711020416666656</v>
      </c>
      <c r="G297" s="95">
        <v>1134.83</v>
      </c>
      <c r="H297" s="109">
        <f t="shared" si="36"/>
        <v>1.7022450000000002</v>
      </c>
      <c r="I297" s="95">
        <f t="shared" si="33"/>
        <v>1136.5322449999999</v>
      </c>
      <c r="J297" s="95">
        <v>0</v>
      </c>
      <c r="K297" s="112">
        <f t="shared" si="34"/>
        <v>1136.5322449999999</v>
      </c>
      <c r="L297" s="123"/>
    </row>
    <row r="298" spans="1:12" ht="75">
      <c r="A298" s="155">
        <f t="shared" si="32"/>
        <v>296</v>
      </c>
      <c r="B298" s="154">
        <v>12205</v>
      </c>
      <c r="C298" s="4" t="s">
        <v>325</v>
      </c>
      <c r="D298" s="4" t="s">
        <v>432</v>
      </c>
      <c r="E298" s="7" t="s">
        <v>443</v>
      </c>
      <c r="F298" s="5">
        <f t="shared" si="35"/>
        <v>69.928902916666672</v>
      </c>
      <c r="G298" s="95">
        <v>837.89</v>
      </c>
      <c r="H298" s="109">
        <f t="shared" si="36"/>
        <v>1.2568350000000001</v>
      </c>
      <c r="I298" s="95">
        <f t="shared" si="33"/>
        <v>839.14683500000001</v>
      </c>
      <c r="J298" s="95">
        <v>0</v>
      </c>
      <c r="K298" s="112">
        <f t="shared" si="34"/>
        <v>839.14683500000001</v>
      </c>
      <c r="L298" s="123"/>
    </row>
    <row r="299" spans="1:12" ht="75">
      <c r="A299" s="155">
        <f t="shared" si="32"/>
        <v>297</v>
      </c>
      <c r="B299" s="154">
        <v>12205</v>
      </c>
      <c r="C299" s="4" t="s">
        <v>325</v>
      </c>
      <c r="D299" s="4" t="s">
        <v>444</v>
      </c>
      <c r="E299" s="7" t="s">
        <v>446</v>
      </c>
      <c r="F299" s="5">
        <f t="shared" si="35"/>
        <v>191.49180750000002</v>
      </c>
      <c r="G299" s="95">
        <v>2294.46</v>
      </c>
      <c r="H299" s="109">
        <f t="shared" si="36"/>
        <v>3.4416900000000008</v>
      </c>
      <c r="I299" s="95">
        <f t="shared" si="33"/>
        <v>2297.9016900000001</v>
      </c>
      <c r="J299" s="95">
        <v>0</v>
      </c>
      <c r="K299" s="112">
        <f t="shared" si="34"/>
        <v>2297.9016900000001</v>
      </c>
      <c r="L299" s="123"/>
    </row>
    <row r="300" spans="1:12" ht="75">
      <c r="A300" s="155">
        <f t="shared" si="32"/>
        <v>298</v>
      </c>
      <c r="B300" s="154">
        <v>12205</v>
      </c>
      <c r="C300" s="4" t="s">
        <v>325</v>
      </c>
      <c r="D300" s="4" t="s">
        <v>444</v>
      </c>
      <c r="E300" s="7" t="s">
        <v>448</v>
      </c>
      <c r="F300" s="5">
        <f t="shared" si="35"/>
        <v>154.42712708333332</v>
      </c>
      <c r="G300" s="95">
        <v>1850.35</v>
      </c>
      <c r="H300" s="109">
        <f t="shared" si="36"/>
        <v>2.7755250000000005</v>
      </c>
      <c r="I300" s="95">
        <f t="shared" si="33"/>
        <v>1853.1255249999999</v>
      </c>
      <c r="J300" s="95">
        <v>0</v>
      </c>
      <c r="K300" s="112">
        <f t="shared" si="34"/>
        <v>1853.1255249999999</v>
      </c>
      <c r="L300" s="123"/>
    </row>
    <row r="301" spans="1:12" ht="75">
      <c r="A301" s="155">
        <f t="shared" si="32"/>
        <v>299</v>
      </c>
      <c r="B301" s="154">
        <v>12205</v>
      </c>
      <c r="C301" s="4" t="s">
        <v>325</v>
      </c>
      <c r="D301" s="4" t="s">
        <v>444</v>
      </c>
      <c r="E301" s="7" t="s">
        <v>450</v>
      </c>
      <c r="F301" s="5">
        <f t="shared" si="35"/>
        <v>187.67191958333333</v>
      </c>
      <c r="G301" s="95">
        <v>2248.69</v>
      </c>
      <c r="H301" s="109">
        <f t="shared" si="36"/>
        <v>3.3730350000000007</v>
      </c>
      <c r="I301" s="95">
        <f t="shared" si="33"/>
        <v>2252.0630350000001</v>
      </c>
      <c r="J301" s="95">
        <v>0</v>
      </c>
      <c r="K301" s="112">
        <f t="shared" si="34"/>
        <v>2252.0630350000001</v>
      </c>
      <c r="L301" s="123"/>
    </row>
    <row r="302" spans="1:12" ht="75">
      <c r="A302" s="155">
        <f t="shared" si="32"/>
        <v>300</v>
      </c>
      <c r="B302" s="154">
        <v>12205</v>
      </c>
      <c r="C302" s="4" t="s">
        <v>325</v>
      </c>
      <c r="D302" s="4" t="s">
        <v>444</v>
      </c>
      <c r="E302" s="7" t="s">
        <v>452</v>
      </c>
      <c r="F302" s="5">
        <f t="shared" si="35"/>
        <v>349.69709333333327</v>
      </c>
      <c r="G302" s="95">
        <v>4190.08</v>
      </c>
      <c r="H302" s="109">
        <f t="shared" si="36"/>
        <v>6.2851200000000009</v>
      </c>
      <c r="I302" s="95">
        <f t="shared" si="33"/>
        <v>4196.3651199999995</v>
      </c>
      <c r="J302" s="95">
        <v>0</v>
      </c>
      <c r="K302" s="112">
        <f t="shared" si="34"/>
        <v>4196.3651199999995</v>
      </c>
      <c r="L302" s="123"/>
    </row>
    <row r="303" spans="1:12" ht="75">
      <c r="A303" s="155">
        <f t="shared" si="32"/>
        <v>301</v>
      </c>
      <c r="B303" s="154">
        <v>12205</v>
      </c>
      <c r="C303" s="4" t="s">
        <v>325</v>
      </c>
      <c r="D303" s="4" t="s">
        <v>444</v>
      </c>
      <c r="E303" s="7" t="s">
        <v>453</v>
      </c>
      <c r="F303" s="5">
        <f t="shared" si="35"/>
        <v>69.218672499999997</v>
      </c>
      <c r="G303" s="95">
        <v>829.38</v>
      </c>
      <c r="H303" s="109">
        <f t="shared" si="36"/>
        <v>1.2440700000000002</v>
      </c>
      <c r="I303" s="95">
        <f t="shared" si="33"/>
        <v>830.62406999999996</v>
      </c>
      <c r="J303" s="95">
        <v>0</v>
      </c>
      <c r="K303" s="112">
        <f t="shared" si="34"/>
        <v>830.62406999999996</v>
      </c>
      <c r="L303" s="123"/>
    </row>
    <row r="304" spans="1:12" ht="75">
      <c r="A304" s="155">
        <f t="shared" si="32"/>
        <v>302</v>
      </c>
      <c r="B304" s="154">
        <v>12205</v>
      </c>
      <c r="C304" s="4" t="s">
        <v>325</v>
      </c>
      <c r="D304" s="4" t="s">
        <v>444</v>
      </c>
      <c r="E304" s="7" t="s">
        <v>455</v>
      </c>
      <c r="F304" s="5">
        <f t="shared" si="35"/>
        <v>253.52388291666668</v>
      </c>
      <c r="G304" s="95">
        <v>3037.73</v>
      </c>
      <c r="H304" s="109">
        <f t="shared" si="36"/>
        <v>4.5565950000000006</v>
      </c>
      <c r="I304" s="95">
        <f t="shared" si="33"/>
        <v>3042.286595</v>
      </c>
      <c r="J304" s="95">
        <v>0</v>
      </c>
      <c r="K304" s="112">
        <f t="shared" si="34"/>
        <v>3042.286595</v>
      </c>
      <c r="L304" s="123"/>
    </row>
    <row r="305" spans="1:12" ht="45">
      <c r="A305" s="155">
        <f t="shared" si="32"/>
        <v>303</v>
      </c>
      <c r="B305" s="154">
        <v>12205</v>
      </c>
      <c r="C305" s="4" t="s">
        <v>325</v>
      </c>
      <c r="D305" s="4" t="s">
        <v>456</v>
      </c>
      <c r="E305" s="7" t="s">
        <v>458</v>
      </c>
      <c r="F305" s="5">
        <f t="shared" si="35"/>
        <v>56.86350083333334</v>
      </c>
      <c r="G305" s="95">
        <v>681.34</v>
      </c>
      <c r="H305" s="109">
        <f t="shared" si="36"/>
        <v>1.0220100000000003</v>
      </c>
      <c r="I305" s="95">
        <f t="shared" si="33"/>
        <v>682.36201000000005</v>
      </c>
      <c r="J305" s="95">
        <v>0</v>
      </c>
      <c r="K305" s="112">
        <f t="shared" si="34"/>
        <v>682.36201000000005</v>
      </c>
      <c r="L305" s="123"/>
    </row>
    <row r="306" spans="1:12" ht="45">
      <c r="A306" s="155">
        <f t="shared" si="32"/>
        <v>304</v>
      </c>
      <c r="B306" s="154">
        <v>12205</v>
      </c>
      <c r="C306" s="4" t="s">
        <v>325</v>
      </c>
      <c r="D306" s="4" t="s">
        <v>456</v>
      </c>
      <c r="E306" s="7" t="s">
        <v>460</v>
      </c>
      <c r="F306" s="5">
        <f t="shared" si="35"/>
        <v>13.333303333333333</v>
      </c>
      <c r="G306" s="95">
        <v>159.76</v>
      </c>
      <c r="H306" s="109">
        <f t="shared" si="36"/>
        <v>0.23964000000000002</v>
      </c>
      <c r="I306" s="95">
        <f t="shared" si="33"/>
        <v>159.99964</v>
      </c>
      <c r="J306" s="95">
        <v>0</v>
      </c>
      <c r="K306" s="112">
        <f t="shared" si="34"/>
        <v>159.99964</v>
      </c>
      <c r="L306" s="123"/>
    </row>
    <row r="307" spans="1:12" ht="45">
      <c r="A307" s="155">
        <f t="shared" si="32"/>
        <v>305</v>
      </c>
      <c r="B307" s="154">
        <v>12205</v>
      </c>
      <c r="C307" s="4" t="s">
        <v>325</v>
      </c>
      <c r="D307" s="4" t="s">
        <v>456</v>
      </c>
      <c r="E307" s="7" t="s">
        <v>462</v>
      </c>
      <c r="F307" s="5">
        <f t="shared" si="35"/>
        <v>98.386525416666657</v>
      </c>
      <c r="G307" s="95">
        <v>1178.8699999999999</v>
      </c>
      <c r="H307" s="109">
        <f t="shared" si="36"/>
        <v>1.7683050000000002</v>
      </c>
      <c r="I307" s="95">
        <f t="shared" si="33"/>
        <v>1180.6383049999999</v>
      </c>
      <c r="J307" s="95">
        <v>0</v>
      </c>
      <c r="K307" s="112">
        <f t="shared" si="34"/>
        <v>1180.6383049999999</v>
      </c>
      <c r="L307" s="123"/>
    </row>
    <row r="308" spans="1:12" s="17" customFormat="1" ht="45">
      <c r="A308" s="155">
        <f t="shared" si="32"/>
        <v>306</v>
      </c>
      <c r="B308" s="158">
        <v>12205</v>
      </c>
      <c r="C308" s="12" t="s">
        <v>325</v>
      </c>
      <c r="D308" s="12" t="s">
        <v>456</v>
      </c>
      <c r="E308" s="7" t="s">
        <v>464</v>
      </c>
      <c r="F308" s="14">
        <v>0</v>
      </c>
      <c r="G308" s="101">
        <v>0</v>
      </c>
      <c r="H308" s="111">
        <v>0</v>
      </c>
      <c r="I308" s="95">
        <f t="shared" si="33"/>
        <v>0</v>
      </c>
      <c r="J308" s="101">
        <v>0</v>
      </c>
      <c r="K308" s="112">
        <f t="shared" si="34"/>
        <v>0</v>
      </c>
      <c r="L308" s="125"/>
    </row>
    <row r="309" spans="1:12" s="17" customFormat="1" ht="45">
      <c r="A309" s="155">
        <f t="shared" si="32"/>
        <v>307</v>
      </c>
      <c r="B309" s="168">
        <v>12205</v>
      </c>
      <c r="C309" s="28" t="s">
        <v>325</v>
      </c>
      <c r="D309" s="28" t="s">
        <v>456</v>
      </c>
      <c r="E309" s="149" t="s">
        <v>466</v>
      </c>
      <c r="F309" s="6">
        <v>25</v>
      </c>
      <c r="G309" s="104">
        <v>300</v>
      </c>
      <c r="H309" s="109">
        <v>0</v>
      </c>
      <c r="I309" s="95">
        <f t="shared" si="33"/>
        <v>300</v>
      </c>
      <c r="J309" s="104">
        <v>0</v>
      </c>
      <c r="K309" s="112">
        <f t="shared" si="34"/>
        <v>300</v>
      </c>
      <c r="L309" s="126"/>
    </row>
    <row r="310" spans="1:12" s="17" customFormat="1" ht="45">
      <c r="A310" s="155">
        <f t="shared" si="32"/>
        <v>308</v>
      </c>
      <c r="B310" s="168">
        <v>12205</v>
      </c>
      <c r="C310" s="28" t="s">
        <v>325</v>
      </c>
      <c r="D310" s="28" t="s">
        <v>456</v>
      </c>
      <c r="E310" s="149" t="s">
        <v>468</v>
      </c>
      <c r="F310" s="6">
        <v>25</v>
      </c>
      <c r="G310" s="104">
        <v>300</v>
      </c>
      <c r="H310" s="109">
        <v>0</v>
      </c>
      <c r="I310" s="95">
        <f t="shared" si="33"/>
        <v>300</v>
      </c>
      <c r="J310" s="104">
        <v>0</v>
      </c>
      <c r="K310" s="112">
        <f t="shared" si="34"/>
        <v>300</v>
      </c>
      <c r="L310" s="126"/>
    </row>
    <row r="311" spans="1:12" s="17" customFormat="1" ht="45">
      <c r="A311" s="155">
        <f t="shared" si="32"/>
        <v>309</v>
      </c>
      <c r="B311" s="168">
        <v>12205</v>
      </c>
      <c r="C311" s="28" t="s">
        <v>325</v>
      </c>
      <c r="D311" s="28" t="s">
        <v>456</v>
      </c>
      <c r="E311" s="149" t="s">
        <v>470</v>
      </c>
      <c r="F311" s="6">
        <v>25</v>
      </c>
      <c r="G311" s="104">
        <v>300</v>
      </c>
      <c r="H311" s="109">
        <v>0</v>
      </c>
      <c r="I311" s="95">
        <f t="shared" si="33"/>
        <v>300</v>
      </c>
      <c r="J311" s="104">
        <v>0</v>
      </c>
      <c r="K311" s="112">
        <f t="shared" si="34"/>
        <v>300</v>
      </c>
      <c r="L311" s="126"/>
    </row>
    <row r="312" spans="1:12" ht="45">
      <c r="A312" s="155">
        <f t="shared" si="32"/>
        <v>310</v>
      </c>
      <c r="B312" s="154">
        <v>12205</v>
      </c>
      <c r="C312" s="4" t="s">
        <v>325</v>
      </c>
      <c r="D312" s="4" t="s">
        <v>456</v>
      </c>
      <c r="E312" s="7" t="s">
        <v>472</v>
      </c>
      <c r="F312" s="5">
        <f>K312/12</f>
        <v>109.75355041666666</v>
      </c>
      <c r="G312" s="95">
        <v>1315.07</v>
      </c>
      <c r="H312" s="109">
        <f>G312*((0.2*75%))%</f>
        <v>1.9726050000000002</v>
      </c>
      <c r="I312" s="95">
        <f t="shared" si="33"/>
        <v>1317.0426049999999</v>
      </c>
      <c r="J312" s="95">
        <v>0</v>
      </c>
      <c r="K312" s="112">
        <f t="shared" si="34"/>
        <v>1317.0426049999999</v>
      </c>
      <c r="L312" s="123"/>
    </row>
    <row r="313" spans="1:12" ht="75">
      <c r="A313" s="155">
        <f t="shared" si="32"/>
        <v>311</v>
      </c>
      <c r="B313" s="163">
        <v>12205</v>
      </c>
      <c r="C313" s="24" t="s">
        <v>325</v>
      </c>
      <c r="D313" s="24" t="s">
        <v>326</v>
      </c>
      <c r="E313" s="7" t="s">
        <v>473</v>
      </c>
      <c r="F313" s="5">
        <v>0</v>
      </c>
      <c r="G313" s="95">
        <v>0</v>
      </c>
      <c r="H313" s="108">
        <v>0</v>
      </c>
      <c r="I313" s="95">
        <f t="shared" si="33"/>
        <v>0</v>
      </c>
      <c r="J313" s="95">
        <v>0</v>
      </c>
      <c r="K313" s="112">
        <f t="shared" si="34"/>
        <v>0</v>
      </c>
      <c r="L313" s="127"/>
    </row>
    <row r="65535" spans="11:11">
      <c r="K65535" s="92">
        <f>SUBTOTAL(9,K3:K65534)</f>
        <v>779617.6070183001</v>
      </c>
    </row>
  </sheetData>
  <sheetProtection selectLockedCells="1" selectUnlockedCells="1"/>
  <autoFilter ref="B2:L313"/>
  <mergeCells count="1">
    <mergeCell ref="A1:C1"/>
  </mergeCells>
  <pageMargins left="0.11811023622047245" right="0.31496062992125984" top="0.19685039370078741" bottom="0.31496062992125984" header="0.51181102362204722" footer="0.15748031496062992"/>
  <pageSetup paperSize="77" scale="40" firstPageNumber="0" orientation="portrait" horizontalDpi="300" verticalDpi="300" r:id="rId1"/>
  <headerFooter alignWithMargins="0">
    <oddFooter>&amp;L&amp;"Arial,Normale"&amp;10LISTA                       DELLE &amp;C&amp;"Arial,Normale"&amp;10RENDITE  &amp;R&amp;"Arial,Normale"&amp;10PATRIMONIALI              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E1" zoomScale="80" zoomScaleNormal="80" workbookViewId="0">
      <selection activeCell="H7" sqref="H7"/>
    </sheetView>
  </sheetViews>
  <sheetFormatPr defaultRowHeight="15"/>
  <cols>
    <col min="1" max="1" width="7" bestFit="1" customWidth="1"/>
    <col min="2" max="2" width="69.42578125" bestFit="1" customWidth="1"/>
    <col min="3" max="3" width="159.7109375" bestFit="1" customWidth="1"/>
    <col min="4" max="4" width="193.85546875" bestFit="1" customWidth="1"/>
    <col min="5" max="5" width="190.140625" bestFit="1" customWidth="1"/>
    <col min="6" max="6" width="24.7109375" bestFit="1" customWidth="1"/>
    <col min="7" max="7" width="23.140625" bestFit="1" customWidth="1"/>
    <col min="8" max="8" width="28.5703125" bestFit="1" customWidth="1"/>
    <col min="9" max="9" width="18.5703125" bestFit="1" customWidth="1"/>
    <col min="10" max="11" width="12" bestFit="1" customWidth="1"/>
    <col min="12" max="12" width="31.42578125" bestFit="1" customWidth="1"/>
  </cols>
  <sheetData>
    <row r="1" spans="1:12" ht="15.75" thickBot="1">
      <c r="A1" s="138" t="s">
        <v>0</v>
      </c>
      <c r="B1" s="138" t="s">
        <v>1</v>
      </c>
      <c r="C1" s="138" t="s">
        <v>488</v>
      </c>
      <c r="D1" s="138" t="s">
        <v>489</v>
      </c>
      <c r="E1" s="138" t="s">
        <v>490</v>
      </c>
      <c r="F1" s="138" t="s">
        <v>491</v>
      </c>
      <c r="G1" s="138" t="s">
        <v>492</v>
      </c>
      <c r="H1" s="138" t="s">
        <v>493</v>
      </c>
      <c r="I1" s="138" t="s">
        <v>494</v>
      </c>
      <c r="J1" s="138" t="s">
        <v>495</v>
      </c>
      <c r="K1" s="138" t="s">
        <v>496</v>
      </c>
      <c r="L1" s="138" t="s">
        <v>497</v>
      </c>
    </row>
    <row r="2" spans="1:12" ht="45">
      <c r="A2" s="135">
        <v>12188</v>
      </c>
      <c r="B2" s="135" t="s">
        <v>3</v>
      </c>
      <c r="C2" s="135" t="s">
        <v>498</v>
      </c>
      <c r="D2" s="135" t="s">
        <v>5</v>
      </c>
      <c r="E2" s="136" t="s">
        <v>6</v>
      </c>
      <c r="F2" s="135"/>
      <c r="G2" s="94">
        <v>4.5</v>
      </c>
      <c r="H2" s="108">
        <f t="shared" ref="H2:H33" si="0">G2*((0.2*75%))%</f>
        <v>6.7500000000000008E-3</v>
      </c>
      <c r="I2" s="140">
        <f>SUM(G2:H2)</f>
        <v>4.5067500000000003</v>
      </c>
      <c r="J2" s="95">
        <v>0</v>
      </c>
      <c r="K2" s="140">
        <f>SUM(I2:J2)</f>
        <v>4.5067500000000003</v>
      </c>
      <c r="L2" s="135"/>
    </row>
    <row r="3" spans="1:12" ht="60">
      <c r="A3" s="135">
        <v>12188</v>
      </c>
      <c r="B3" s="135" t="s">
        <v>3</v>
      </c>
      <c r="C3" s="135" t="s">
        <v>498</v>
      </c>
      <c r="D3" s="136" t="s">
        <v>7</v>
      </c>
      <c r="E3" s="136" t="s">
        <v>8</v>
      </c>
      <c r="F3" s="135"/>
      <c r="G3" s="95">
        <v>22.65</v>
      </c>
      <c r="H3" s="108">
        <f t="shared" si="0"/>
        <v>3.3975000000000005E-2</v>
      </c>
      <c r="I3" s="140">
        <f t="shared" ref="I3:I52" si="1">SUM(G3:H3)</f>
        <v>22.683975</v>
      </c>
      <c r="J3" s="95">
        <v>0</v>
      </c>
      <c r="K3" s="140">
        <f t="shared" ref="K3:K52" si="2">SUM(I3:J3)</f>
        <v>22.683975</v>
      </c>
      <c r="L3" s="135"/>
    </row>
    <row r="4" spans="1:12" ht="45">
      <c r="A4" s="135">
        <v>12188</v>
      </c>
      <c r="B4" s="135" t="s">
        <v>3</v>
      </c>
      <c r="C4" s="135" t="s">
        <v>498</v>
      </c>
      <c r="D4" s="135" t="s">
        <v>5</v>
      </c>
      <c r="E4" s="136" t="s">
        <v>9</v>
      </c>
      <c r="F4" s="135"/>
      <c r="G4" s="95">
        <v>11.32</v>
      </c>
      <c r="H4" s="108">
        <f t="shared" si="0"/>
        <v>1.6980000000000002E-2</v>
      </c>
      <c r="I4" s="140">
        <f t="shared" si="1"/>
        <v>11.336980000000001</v>
      </c>
      <c r="J4" s="95">
        <v>0</v>
      </c>
      <c r="K4" s="140">
        <f t="shared" si="2"/>
        <v>11.336980000000001</v>
      </c>
      <c r="L4" s="135"/>
    </row>
    <row r="5" spans="1:12" ht="60">
      <c r="A5" s="135">
        <v>12188</v>
      </c>
      <c r="B5" s="135" t="s">
        <v>3</v>
      </c>
      <c r="C5" s="135" t="s">
        <v>498</v>
      </c>
      <c r="D5" s="136" t="s">
        <v>10</v>
      </c>
      <c r="E5" s="136" t="s">
        <v>11</v>
      </c>
      <c r="F5" s="135"/>
      <c r="G5" s="95">
        <v>48.15</v>
      </c>
      <c r="H5" s="108">
        <f t="shared" si="0"/>
        <v>7.2225000000000011E-2</v>
      </c>
      <c r="I5" s="140">
        <f t="shared" si="1"/>
        <v>48.222225000000002</v>
      </c>
      <c r="J5" s="95">
        <v>0</v>
      </c>
      <c r="K5" s="140">
        <f t="shared" si="2"/>
        <v>48.222225000000002</v>
      </c>
      <c r="L5" s="135"/>
    </row>
    <row r="6" spans="1:12" ht="45">
      <c r="A6" s="135">
        <v>12188</v>
      </c>
      <c r="B6" s="135" t="s">
        <v>3</v>
      </c>
      <c r="C6" s="135" t="s">
        <v>498</v>
      </c>
      <c r="D6" s="136" t="s">
        <v>12</v>
      </c>
      <c r="E6" s="136" t="s">
        <v>13</v>
      </c>
      <c r="F6" s="135"/>
      <c r="G6" s="95">
        <v>24.92</v>
      </c>
      <c r="H6" s="108">
        <f t="shared" si="0"/>
        <v>3.738000000000001E-2</v>
      </c>
      <c r="I6" s="140">
        <f t="shared" si="1"/>
        <v>24.957380000000001</v>
      </c>
      <c r="J6" s="95">
        <v>0</v>
      </c>
      <c r="K6" s="140">
        <f t="shared" si="2"/>
        <v>24.957380000000001</v>
      </c>
      <c r="L6" s="135"/>
    </row>
    <row r="7" spans="1:12" ht="45">
      <c r="A7" s="135">
        <v>12188</v>
      </c>
      <c r="B7" s="135" t="s">
        <v>3</v>
      </c>
      <c r="C7" s="135" t="s">
        <v>498</v>
      </c>
      <c r="D7" s="136" t="s">
        <v>14</v>
      </c>
      <c r="E7" s="136" t="s">
        <v>15</v>
      </c>
      <c r="F7" s="135"/>
      <c r="G7" s="96">
        <v>14.26</v>
      </c>
      <c r="H7" s="108">
        <f t="shared" si="0"/>
        <v>2.1390000000000003E-2</v>
      </c>
      <c r="I7" s="140">
        <f t="shared" si="1"/>
        <v>14.28139</v>
      </c>
      <c r="J7" s="95">
        <v>0</v>
      </c>
      <c r="K7" s="140">
        <f t="shared" si="2"/>
        <v>14.28139</v>
      </c>
      <c r="L7" s="135"/>
    </row>
    <row r="8" spans="1:12" ht="30">
      <c r="A8" s="135">
        <v>12188</v>
      </c>
      <c r="B8" s="135" t="s">
        <v>3</v>
      </c>
      <c r="C8" s="135" t="s">
        <v>498</v>
      </c>
      <c r="D8" s="135" t="s">
        <v>16</v>
      </c>
      <c r="E8" s="136" t="s">
        <v>17</v>
      </c>
      <c r="F8" s="135"/>
      <c r="G8" s="95">
        <v>6.34</v>
      </c>
      <c r="H8" s="108">
        <f t="shared" si="0"/>
        <v>9.5100000000000011E-3</v>
      </c>
      <c r="I8" s="140">
        <f t="shared" si="1"/>
        <v>6.3495099999999995</v>
      </c>
      <c r="J8" s="95">
        <v>0</v>
      </c>
      <c r="K8" s="140">
        <f t="shared" si="2"/>
        <v>6.3495099999999995</v>
      </c>
      <c r="L8" s="135"/>
    </row>
    <row r="9" spans="1:12" ht="30">
      <c r="A9" s="135">
        <v>12188</v>
      </c>
      <c r="B9" s="135" t="s">
        <v>3</v>
      </c>
      <c r="C9" s="135" t="s">
        <v>498</v>
      </c>
      <c r="D9" s="135" t="s">
        <v>5</v>
      </c>
      <c r="E9" s="136" t="s">
        <v>18</v>
      </c>
      <c r="F9" s="135"/>
      <c r="G9" s="95">
        <v>24.07</v>
      </c>
      <c r="H9" s="108">
        <f t="shared" si="0"/>
        <v>3.6105000000000005E-2</v>
      </c>
      <c r="I9" s="140">
        <f t="shared" si="1"/>
        <v>24.106104999999999</v>
      </c>
      <c r="J9" s="95">
        <v>0</v>
      </c>
      <c r="K9" s="140">
        <f t="shared" si="2"/>
        <v>24.106104999999999</v>
      </c>
      <c r="L9" s="135"/>
    </row>
    <row r="10" spans="1:12" ht="30">
      <c r="A10" s="135">
        <v>12188</v>
      </c>
      <c r="B10" s="135" t="s">
        <v>3</v>
      </c>
      <c r="C10" s="135" t="s">
        <v>498</v>
      </c>
      <c r="D10" s="135" t="s">
        <v>5</v>
      </c>
      <c r="E10" s="136" t="s">
        <v>19</v>
      </c>
      <c r="F10" s="135"/>
      <c r="G10" s="95">
        <v>56.64</v>
      </c>
      <c r="H10" s="108">
        <f t="shared" si="0"/>
        <v>8.4960000000000022E-2</v>
      </c>
      <c r="I10" s="140">
        <f t="shared" si="1"/>
        <v>56.724960000000003</v>
      </c>
      <c r="J10" s="95">
        <v>0</v>
      </c>
      <c r="K10" s="140">
        <f t="shared" si="2"/>
        <v>56.724960000000003</v>
      </c>
      <c r="L10" s="135"/>
    </row>
    <row r="11" spans="1:12" ht="30">
      <c r="A11" s="135">
        <v>12188</v>
      </c>
      <c r="B11" s="135" t="s">
        <v>3</v>
      </c>
      <c r="C11" s="135" t="s">
        <v>498</v>
      </c>
      <c r="D11" s="135" t="s">
        <v>5</v>
      </c>
      <c r="E11" s="136" t="s">
        <v>20</v>
      </c>
      <c r="F11" s="135"/>
      <c r="G11" s="95">
        <v>2.2599999999999998</v>
      </c>
      <c r="H11" s="108">
        <f t="shared" si="0"/>
        <v>3.3900000000000002E-3</v>
      </c>
      <c r="I11" s="140">
        <f t="shared" si="1"/>
        <v>2.2633899999999998</v>
      </c>
      <c r="J11" s="95">
        <v>0</v>
      </c>
      <c r="K11" s="140">
        <f t="shared" si="2"/>
        <v>2.2633899999999998</v>
      </c>
      <c r="L11" s="135"/>
    </row>
    <row r="12" spans="1:12" ht="30">
      <c r="A12" s="135">
        <v>12188</v>
      </c>
      <c r="B12" s="135" t="s">
        <v>3</v>
      </c>
      <c r="C12" s="135" t="s">
        <v>498</v>
      </c>
      <c r="D12" s="136" t="s">
        <v>21</v>
      </c>
      <c r="E12" s="136" t="s">
        <v>22</v>
      </c>
      <c r="F12" s="135"/>
      <c r="G12" s="97">
        <v>0.56000000000000005</v>
      </c>
      <c r="H12" s="109">
        <f t="shared" si="0"/>
        <v>8.4000000000000025E-4</v>
      </c>
      <c r="I12" s="140">
        <f t="shared" si="1"/>
        <v>0.56084000000000001</v>
      </c>
      <c r="J12" s="97">
        <v>0</v>
      </c>
      <c r="K12" s="140">
        <f t="shared" si="2"/>
        <v>0.56084000000000001</v>
      </c>
      <c r="L12" s="135"/>
    </row>
    <row r="13" spans="1:12" ht="30">
      <c r="A13" s="135">
        <v>12188</v>
      </c>
      <c r="B13" s="135" t="s">
        <v>3</v>
      </c>
      <c r="C13" s="135" t="s">
        <v>498</v>
      </c>
      <c r="D13" s="136" t="s">
        <v>23</v>
      </c>
      <c r="E13" s="136" t="s">
        <v>24</v>
      </c>
      <c r="F13" s="135"/>
      <c r="G13" s="95">
        <v>2.83</v>
      </c>
      <c r="H13" s="108">
        <f t="shared" si="0"/>
        <v>4.2450000000000005E-3</v>
      </c>
      <c r="I13" s="140">
        <f t="shared" si="1"/>
        <v>2.8342450000000001</v>
      </c>
      <c r="J13" s="95">
        <v>0</v>
      </c>
      <c r="K13" s="140">
        <f t="shared" si="2"/>
        <v>2.8342450000000001</v>
      </c>
      <c r="L13" s="135"/>
    </row>
    <row r="14" spans="1:12" ht="30">
      <c r="A14" s="135">
        <v>12188</v>
      </c>
      <c r="B14" s="135" t="s">
        <v>3</v>
      </c>
      <c r="C14" s="135" t="s">
        <v>498</v>
      </c>
      <c r="D14" s="136" t="s">
        <v>25</v>
      </c>
      <c r="E14" s="136" t="s">
        <v>26</v>
      </c>
      <c r="F14" s="135"/>
      <c r="G14" s="95">
        <v>2.83</v>
      </c>
      <c r="H14" s="108">
        <f t="shared" si="0"/>
        <v>4.2450000000000005E-3</v>
      </c>
      <c r="I14" s="140">
        <f t="shared" si="1"/>
        <v>2.8342450000000001</v>
      </c>
      <c r="J14" s="95">
        <v>0</v>
      </c>
      <c r="K14" s="140">
        <f t="shared" si="2"/>
        <v>2.8342450000000001</v>
      </c>
      <c r="L14" s="135"/>
    </row>
    <row r="15" spans="1:12" ht="45">
      <c r="A15" s="135">
        <v>12188</v>
      </c>
      <c r="B15" s="135" t="s">
        <v>3</v>
      </c>
      <c r="C15" s="135" t="s">
        <v>498</v>
      </c>
      <c r="D15" s="136" t="s">
        <v>27</v>
      </c>
      <c r="E15" s="136" t="s">
        <v>28</v>
      </c>
      <c r="F15" s="135"/>
      <c r="G15" s="95">
        <v>0.56000000000000005</v>
      </c>
      <c r="H15" s="108">
        <f t="shared" si="0"/>
        <v>8.4000000000000025E-4</v>
      </c>
      <c r="I15" s="140">
        <f t="shared" si="1"/>
        <v>0.56084000000000001</v>
      </c>
      <c r="J15" s="95">
        <v>0</v>
      </c>
      <c r="K15" s="140">
        <f t="shared" si="2"/>
        <v>0.56084000000000001</v>
      </c>
      <c r="L15" s="135"/>
    </row>
    <row r="16" spans="1:12" ht="60">
      <c r="A16" s="135">
        <v>12188</v>
      </c>
      <c r="B16" s="135" t="s">
        <v>3</v>
      </c>
      <c r="C16" s="135" t="s">
        <v>498</v>
      </c>
      <c r="D16" s="136" t="s">
        <v>29</v>
      </c>
      <c r="E16" s="136" t="s">
        <v>30</v>
      </c>
      <c r="F16" s="135"/>
      <c r="G16" s="95">
        <v>11.32</v>
      </c>
      <c r="H16" s="108">
        <f t="shared" si="0"/>
        <v>1.6980000000000002E-2</v>
      </c>
      <c r="I16" s="140">
        <f t="shared" si="1"/>
        <v>11.336980000000001</v>
      </c>
      <c r="J16" s="95">
        <v>0</v>
      </c>
      <c r="K16" s="140">
        <f t="shared" si="2"/>
        <v>11.336980000000001</v>
      </c>
      <c r="L16" s="135"/>
    </row>
    <row r="17" spans="1:12" ht="45">
      <c r="A17" s="135">
        <v>12188</v>
      </c>
      <c r="B17" s="135" t="s">
        <v>3</v>
      </c>
      <c r="C17" s="135" t="s">
        <v>498</v>
      </c>
      <c r="D17" s="136" t="s">
        <v>31</v>
      </c>
      <c r="E17" s="136" t="s">
        <v>32</v>
      </c>
      <c r="F17" s="135"/>
      <c r="G17" s="95">
        <v>11.32</v>
      </c>
      <c r="H17" s="108">
        <f t="shared" si="0"/>
        <v>1.6980000000000002E-2</v>
      </c>
      <c r="I17" s="140">
        <f t="shared" si="1"/>
        <v>11.336980000000001</v>
      </c>
      <c r="J17" s="95">
        <v>0</v>
      </c>
      <c r="K17" s="140">
        <f t="shared" si="2"/>
        <v>11.336980000000001</v>
      </c>
      <c r="L17" s="135"/>
    </row>
    <row r="18" spans="1:12" ht="45">
      <c r="A18" s="135">
        <v>12188</v>
      </c>
      <c r="B18" s="135" t="s">
        <v>3</v>
      </c>
      <c r="C18" s="135" t="s">
        <v>498</v>
      </c>
      <c r="D18" s="136" t="s">
        <v>33</v>
      </c>
      <c r="E18" s="136" t="s">
        <v>34</v>
      </c>
      <c r="F18" s="135"/>
      <c r="G18" s="95">
        <v>457.73</v>
      </c>
      <c r="H18" s="108">
        <f t="shared" si="0"/>
        <v>0.68659500000000018</v>
      </c>
      <c r="I18" s="140">
        <f t="shared" si="1"/>
        <v>458.41659500000003</v>
      </c>
      <c r="J18" s="95">
        <v>0</v>
      </c>
      <c r="K18" s="140">
        <f t="shared" si="2"/>
        <v>458.41659500000003</v>
      </c>
      <c r="L18" s="135"/>
    </row>
    <row r="19" spans="1:12" ht="30">
      <c r="A19" s="135">
        <v>12188</v>
      </c>
      <c r="B19" s="135" t="s">
        <v>3</v>
      </c>
      <c r="C19" s="135" t="s">
        <v>498</v>
      </c>
      <c r="D19" s="135" t="s">
        <v>499</v>
      </c>
      <c r="E19" s="136" t="s">
        <v>35</v>
      </c>
      <c r="F19" s="135"/>
      <c r="G19" s="95">
        <v>47.21</v>
      </c>
      <c r="H19" s="108">
        <f t="shared" si="0"/>
        <v>7.0815000000000017E-2</v>
      </c>
      <c r="I19" s="140">
        <f t="shared" si="1"/>
        <v>47.280815000000004</v>
      </c>
      <c r="J19" s="95">
        <v>0</v>
      </c>
      <c r="K19" s="140">
        <f t="shared" si="2"/>
        <v>47.280815000000004</v>
      </c>
      <c r="L19" s="135"/>
    </row>
    <row r="20" spans="1:12" ht="75">
      <c r="A20" s="135">
        <v>12188</v>
      </c>
      <c r="B20" s="135" t="s">
        <v>3</v>
      </c>
      <c r="C20" s="135" t="s">
        <v>498</v>
      </c>
      <c r="D20" s="136" t="s">
        <v>36</v>
      </c>
      <c r="E20" s="136" t="s">
        <v>37</v>
      </c>
      <c r="F20" s="135"/>
      <c r="G20" s="95">
        <v>10.97</v>
      </c>
      <c r="H20" s="108">
        <f t="shared" si="0"/>
        <v>1.6455000000000004E-2</v>
      </c>
      <c r="I20" s="140">
        <f t="shared" si="1"/>
        <v>10.986455000000001</v>
      </c>
      <c r="J20" s="95">
        <v>0</v>
      </c>
      <c r="K20" s="140">
        <f t="shared" si="2"/>
        <v>10.986455000000001</v>
      </c>
      <c r="L20" s="135"/>
    </row>
    <row r="21" spans="1:12" ht="45">
      <c r="A21" s="135">
        <v>12188</v>
      </c>
      <c r="B21" s="135" t="s">
        <v>3</v>
      </c>
      <c r="C21" s="135" t="s">
        <v>498</v>
      </c>
      <c r="D21" s="136" t="s">
        <v>38</v>
      </c>
      <c r="E21" s="136" t="s">
        <v>39</v>
      </c>
      <c r="F21" s="135"/>
      <c r="G21" s="95">
        <v>206.44</v>
      </c>
      <c r="H21" s="108">
        <f t="shared" si="0"/>
        <v>0.30966000000000005</v>
      </c>
      <c r="I21" s="140">
        <f t="shared" si="1"/>
        <v>206.74966000000001</v>
      </c>
      <c r="J21" s="95">
        <v>0</v>
      </c>
      <c r="K21" s="140">
        <f t="shared" si="2"/>
        <v>206.74966000000001</v>
      </c>
      <c r="L21" s="135"/>
    </row>
    <row r="22" spans="1:12">
      <c r="A22" s="135">
        <v>12188</v>
      </c>
      <c r="B22" s="135" t="s">
        <v>3</v>
      </c>
      <c r="C22" s="135" t="s">
        <v>498</v>
      </c>
      <c r="D22" s="135" t="s">
        <v>500</v>
      </c>
      <c r="E22" s="135" t="s">
        <v>40</v>
      </c>
      <c r="F22" s="135"/>
      <c r="G22" s="95">
        <v>400.37</v>
      </c>
      <c r="H22" s="108">
        <f t="shared" si="0"/>
        <v>0.60055500000000006</v>
      </c>
      <c r="I22" s="140">
        <f t="shared" si="1"/>
        <v>400.97055499999999</v>
      </c>
      <c r="J22" s="95">
        <v>0</v>
      </c>
      <c r="K22" s="140">
        <f t="shared" si="2"/>
        <v>400.97055499999999</v>
      </c>
      <c r="L22" s="135"/>
    </row>
    <row r="23" spans="1:12" ht="45">
      <c r="A23" s="135">
        <v>12188</v>
      </c>
      <c r="B23" s="135" t="s">
        <v>3</v>
      </c>
      <c r="C23" s="135" t="s">
        <v>498</v>
      </c>
      <c r="D23" s="136" t="s">
        <v>501</v>
      </c>
      <c r="E23" s="135" t="s">
        <v>41</v>
      </c>
      <c r="F23" s="135"/>
      <c r="G23" s="98">
        <v>167.98</v>
      </c>
      <c r="H23" s="110">
        <f t="shared" si="0"/>
        <v>0.25197000000000003</v>
      </c>
      <c r="I23" s="141">
        <f t="shared" si="1"/>
        <v>168.23196999999999</v>
      </c>
      <c r="J23" s="98">
        <v>39.950000000000003</v>
      </c>
      <c r="K23" s="140">
        <f t="shared" si="2"/>
        <v>208.18196999999998</v>
      </c>
      <c r="L23" s="135"/>
    </row>
    <row r="24" spans="1:12" ht="45">
      <c r="A24" s="135">
        <v>12188</v>
      </c>
      <c r="B24" s="135" t="s">
        <v>3</v>
      </c>
      <c r="C24" s="135" t="s">
        <v>498</v>
      </c>
      <c r="D24" s="136" t="s">
        <v>502</v>
      </c>
      <c r="E24" s="135" t="s">
        <v>42</v>
      </c>
      <c r="F24" s="135"/>
      <c r="G24" s="98">
        <v>400.37</v>
      </c>
      <c r="H24" s="110">
        <f t="shared" si="0"/>
        <v>0.60055500000000006</v>
      </c>
      <c r="I24" s="141">
        <f t="shared" si="1"/>
        <v>400.97055499999999</v>
      </c>
      <c r="J24" s="98">
        <v>88.08</v>
      </c>
      <c r="K24" s="140">
        <f t="shared" si="2"/>
        <v>489.05055499999997</v>
      </c>
      <c r="L24" s="135"/>
    </row>
    <row r="25" spans="1:12" ht="60">
      <c r="A25" s="135">
        <v>12188</v>
      </c>
      <c r="B25" s="135" t="s">
        <v>3</v>
      </c>
      <c r="C25" s="135" t="s">
        <v>498</v>
      </c>
      <c r="D25" s="136" t="s">
        <v>43</v>
      </c>
      <c r="E25" s="136" t="s">
        <v>44</v>
      </c>
      <c r="F25" s="135"/>
      <c r="G25" s="95">
        <v>56.64</v>
      </c>
      <c r="H25" s="108">
        <f t="shared" si="0"/>
        <v>8.4960000000000022E-2</v>
      </c>
      <c r="I25" s="140">
        <f t="shared" si="1"/>
        <v>56.724960000000003</v>
      </c>
      <c r="J25" s="95">
        <f t="shared" ref="J25:J33" si="3">PRODUCT(I25,0.22)</f>
        <v>12.4794912</v>
      </c>
      <c r="K25" s="140">
        <f t="shared" si="2"/>
        <v>69.204451200000008</v>
      </c>
      <c r="L25" s="135"/>
    </row>
    <row r="26" spans="1:12" ht="45">
      <c r="A26" s="135">
        <v>12188</v>
      </c>
      <c r="B26" s="135" t="s">
        <v>3</v>
      </c>
      <c r="C26" s="135" t="s">
        <v>498</v>
      </c>
      <c r="D26" s="136" t="s">
        <v>45</v>
      </c>
      <c r="E26" s="136" t="s">
        <v>46</v>
      </c>
      <c r="F26" s="135"/>
      <c r="G26" s="95">
        <v>0.56999999999999995</v>
      </c>
      <c r="H26" s="108">
        <f t="shared" si="0"/>
        <v>8.5500000000000007E-4</v>
      </c>
      <c r="I26" s="140">
        <f t="shared" si="1"/>
        <v>0.570855</v>
      </c>
      <c r="J26" s="95">
        <f t="shared" si="3"/>
        <v>0.12558810000000001</v>
      </c>
      <c r="K26" s="140">
        <f t="shared" si="2"/>
        <v>0.69644309999999998</v>
      </c>
      <c r="L26" s="135"/>
    </row>
    <row r="27" spans="1:12" ht="60">
      <c r="A27" s="135">
        <v>12188</v>
      </c>
      <c r="B27" s="135" t="s">
        <v>3</v>
      </c>
      <c r="C27" s="135" t="s">
        <v>498</v>
      </c>
      <c r="D27" s="136" t="s">
        <v>47</v>
      </c>
      <c r="E27" s="136" t="s">
        <v>48</v>
      </c>
      <c r="F27" s="135"/>
      <c r="G27" s="95">
        <v>22.3</v>
      </c>
      <c r="H27" s="108">
        <f t="shared" si="0"/>
        <v>3.3450000000000008E-2</v>
      </c>
      <c r="I27" s="140">
        <f t="shared" si="1"/>
        <v>22.333449999999999</v>
      </c>
      <c r="J27" s="95">
        <f t="shared" si="3"/>
        <v>4.9133589999999998</v>
      </c>
      <c r="K27" s="140">
        <f t="shared" si="2"/>
        <v>27.246808999999999</v>
      </c>
      <c r="L27" s="135"/>
    </row>
    <row r="28" spans="1:12" ht="45">
      <c r="A28" s="135">
        <v>12188</v>
      </c>
      <c r="B28" s="135" t="s">
        <v>3</v>
      </c>
      <c r="C28" s="135" t="s">
        <v>498</v>
      </c>
      <c r="D28" s="136" t="s">
        <v>49</v>
      </c>
      <c r="E28" s="136" t="s">
        <v>50</v>
      </c>
      <c r="F28" s="135"/>
      <c r="G28" s="95">
        <v>14.16</v>
      </c>
      <c r="H28" s="108">
        <f t="shared" si="0"/>
        <v>2.1240000000000005E-2</v>
      </c>
      <c r="I28" s="140">
        <f t="shared" si="1"/>
        <v>14.181240000000001</v>
      </c>
      <c r="J28" s="95">
        <f t="shared" si="3"/>
        <v>3.1198728</v>
      </c>
      <c r="K28" s="140">
        <f t="shared" si="2"/>
        <v>17.301112800000002</v>
      </c>
      <c r="L28" s="135"/>
    </row>
    <row r="29" spans="1:12" ht="45">
      <c r="A29" s="135">
        <v>12188</v>
      </c>
      <c r="B29" s="135" t="s">
        <v>3</v>
      </c>
      <c r="C29" s="135" t="s">
        <v>498</v>
      </c>
      <c r="D29" s="136" t="s">
        <v>51</v>
      </c>
      <c r="E29" s="136" t="s">
        <v>52</v>
      </c>
      <c r="F29" s="135"/>
      <c r="G29" s="95">
        <v>5.66</v>
      </c>
      <c r="H29" s="108">
        <f t="shared" si="0"/>
        <v>8.490000000000001E-3</v>
      </c>
      <c r="I29" s="140">
        <f t="shared" si="1"/>
        <v>5.6684900000000003</v>
      </c>
      <c r="J29" s="95">
        <f t="shared" si="3"/>
        <v>1.2470678000000002</v>
      </c>
      <c r="K29" s="140">
        <f t="shared" si="2"/>
        <v>6.9155578000000002</v>
      </c>
      <c r="L29" s="135"/>
    </row>
    <row r="30" spans="1:12" ht="45">
      <c r="A30" s="135">
        <v>12188</v>
      </c>
      <c r="B30" s="135" t="s">
        <v>3</v>
      </c>
      <c r="C30" s="135" t="s">
        <v>498</v>
      </c>
      <c r="D30" s="136" t="s">
        <v>53</v>
      </c>
      <c r="E30" s="136" t="s">
        <v>54</v>
      </c>
      <c r="F30" s="135"/>
      <c r="G30" s="95">
        <v>22.66</v>
      </c>
      <c r="H30" s="108">
        <f t="shared" si="0"/>
        <v>3.3990000000000006E-2</v>
      </c>
      <c r="I30" s="140">
        <f t="shared" si="1"/>
        <v>22.693989999999999</v>
      </c>
      <c r="J30" s="95">
        <f t="shared" si="3"/>
        <v>4.9926778000000001</v>
      </c>
      <c r="K30" s="140">
        <f t="shared" si="2"/>
        <v>27.686667799999999</v>
      </c>
      <c r="L30" s="135"/>
    </row>
    <row r="31" spans="1:12" ht="45">
      <c r="A31" s="135">
        <v>12188</v>
      </c>
      <c r="B31" s="135" t="s">
        <v>3</v>
      </c>
      <c r="C31" s="135" t="s">
        <v>498</v>
      </c>
      <c r="D31" s="136" t="s">
        <v>55</v>
      </c>
      <c r="E31" s="136" t="s">
        <v>56</v>
      </c>
      <c r="F31" s="135"/>
      <c r="G31" s="95">
        <v>56.64</v>
      </c>
      <c r="H31" s="108">
        <f t="shared" si="0"/>
        <v>8.4960000000000022E-2</v>
      </c>
      <c r="I31" s="140">
        <f t="shared" si="1"/>
        <v>56.724960000000003</v>
      </c>
      <c r="J31" s="95">
        <f t="shared" si="3"/>
        <v>12.4794912</v>
      </c>
      <c r="K31" s="140">
        <f t="shared" si="2"/>
        <v>69.204451200000008</v>
      </c>
      <c r="L31" s="135"/>
    </row>
    <row r="32" spans="1:12" ht="60">
      <c r="A32" s="135">
        <v>12188</v>
      </c>
      <c r="B32" s="135" t="s">
        <v>3</v>
      </c>
      <c r="C32" s="135" t="s">
        <v>498</v>
      </c>
      <c r="D32" s="136" t="s">
        <v>57</v>
      </c>
      <c r="E32" s="136" t="s">
        <v>58</v>
      </c>
      <c r="F32" s="135"/>
      <c r="G32" s="95">
        <v>56.64</v>
      </c>
      <c r="H32" s="108">
        <f t="shared" si="0"/>
        <v>8.4960000000000022E-2</v>
      </c>
      <c r="I32" s="140">
        <f t="shared" si="1"/>
        <v>56.724960000000003</v>
      </c>
      <c r="J32" s="95">
        <f t="shared" si="3"/>
        <v>12.4794912</v>
      </c>
      <c r="K32" s="140">
        <f t="shared" si="2"/>
        <v>69.204451200000008</v>
      </c>
      <c r="L32" s="135"/>
    </row>
    <row r="33" spans="1:12" ht="45">
      <c r="A33" s="135">
        <v>12188</v>
      </c>
      <c r="B33" s="135" t="s">
        <v>3</v>
      </c>
      <c r="C33" s="135" t="s">
        <v>498</v>
      </c>
      <c r="D33" s="136" t="s">
        <v>59</v>
      </c>
      <c r="E33" s="136" t="s">
        <v>60</v>
      </c>
      <c r="F33" s="135"/>
      <c r="G33" s="95">
        <v>56.64</v>
      </c>
      <c r="H33" s="108">
        <f t="shared" si="0"/>
        <v>8.4960000000000022E-2</v>
      </c>
      <c r="I33" s="140">
        <f t="shared" si="1"/>
        <v>56.724960000000003</v>
      </c>
      <c r="J33" s="95">
        <f t="shared" si="3"/>
        <v>12.4794912</v>
      </c>
      <c r="K33" s="140">
        <f t="shared" si="2"/>
        <v>69.204451200000008</v>
      </c>
      <c r="L33" s="135"/>
    </row>
    <row r="34" spans="1:12" ht="75">
      <c r="A34" s="135">
        <v>12188</v>
      </c>
      <c r="B34" s="135" t="s">
        <v>3</v>
      </c>
      <c r="C34" s="135" t="s">
        <v>498</v>
      </c>
      <c r="D34" s="136" t="s">
        <v>61</v>
      </c>
      <c r="E34" s="136" t="s">
        <v>62</v>
      </c>
      <c r="F34" s="135">
        <v>0</v>
      </c>
      <c r="G34" s="95">
        <v>0</v>
      </c>
      <c r="H34" s="108">
        <v>0</v>
      </c>
      <c r="I34" s="140">
        <f t="shared" si="1"/>
        <v>0</v>
      </c>
      <c r="J34" s="95">
        <v>0</v>
      </c>
      <c r="K34" s="140">
        <f t="shared" si="2"/>
        <v>0</v>
      </c>
      <c r="L34" s="135"/>
    </row>
    <row r="35" spans="1:12" ht="105">
      <c r="A35" s="135">
        <v>12188</v>
      </c>
      <c r="B35" s="135" t="s">
        <v>3</v>
      </c>
      <c r="C35" s="135" t="s">
        <v>63</v>
      </c>
      <c r="D35" s="136" t="s">
        <v>503</v>
      </c>
      <c r="E35" s="136" t="s">
        <v>64</v>
      </c>
      <c r="F35" s="135"/>
      <c r="G35" s="95">
        <v>1447.93</v>
      </c>
      <c r="H35" s="108">
        <f>G35*((0.2*75%))%</f>
        <v>2.1718950000000006</v>
      </c>
      <c r="I35" s="140">
        <f t="shared" si="1"/>
        <v>1450.101895</v>
      </c>
      <c r="J35" s="95">
        <f>PRODUCT(I35,0.22)</f>
        <v>319.0224169</v>
      </c>
      <c r="K35" s="140">
        <f t="shared" si="2"/>
        <v>1769.1243119000001</v>
      </c>
      <c r="L35" s="135"/>
    </row>
    <row r="36" spans="1:12" ht="75">
      <c r="A36" s="135">
        <v>12188</v>
      </c>
      <c r="B36" s="135" t="s">
        <v>3</v>
      </c>
      <c r="C36" s="135" t="s">
        <v>498</v>
      </c>
      <c r="D36" s="136" t="s">
        <v>65</v>
      </c>
      <c r="E36" s="136" t="s">
        <v>66</v>
      </c>
      <c r="F36" s="135"/>
      <c r="G36" s="95">
        <v>2030.87</v>
      </c>
      <c r="H36" s="108">
        <f>G36*((0.2*75%))%</f>
        <v>3.0463050000000003</v>
      </c>
      <c r="I36" s="140">
        <f t="shared" si="1"/>
        <v>2033.916305</v>
      </c>
      <c r="J36" s="95">
        <f>PRODUCT(I36,0.22)</f>
        <v>447.46158709999997</v>
      </c>
      <c r="K36" s="140">
        <f t="shared" si="2"/>
        <v>2481.3778920999998</v>
      </c>
      <c r="L36" s="135"/>
    </row>
    <row r="37" spans="1:12" ht="120">
      <c r="A37" s="135">
        <v>12188</v>
      </c>
      <c r="B37" s="135" t="s">
        <v>3</v>
      </c>
      <c r="C37" s="135" t="s">
        <v>498</v>
      </c>
      <c r="D37" s="136" t="s">
        <v>504</v>
      </c>
      <c r="E37" s="135" t="s">
        <v>67</v>
      </c>
      <c r="F37" s="135"/>
      <c r="G37" s="95">
        <v>0</v>
      </c>
      <c r="H37" s="108">
        <v>0</v>
      </c>
      <c r="I37" s="140">
        <f t="shared" si="1"/>
        <v>0</v>
      </c>
      <c r="J37" s="95">
        <v>0</v>
      </c>
      <c r="K37" s="140">
        <f t="shared" si="2"/>
        <v>0</v>
      </c>
      <c r="L37" s="135"/>
    </row>
    <row r="38" spans="1:12" ht="60">
      <c r="A38" s="135">
        <v>12188</v>
      </c>
      <c r="B38" s="135" t="s">
        <v>3</v>
      </c>
      <c r="C38" s="135" t="s">
        <v>498</v>
      </c>
      <c r="D38" s="136" t="s">
        <v>68</v>
      </c>
      <c r="E38" s="136" t="s">
        <v>69</v>
      </c>
      <c r="F38" s="135"/>
      <c r="G38" s="95">
        <v>5.66</v>
      </c>
      <c r="H38" s="108">
        <f t="shared" ref="H38:H51" si="4">G38*((0.2*75%))%</f>
        <v>8.490000000000001E-3</v>
      </c>
      <c r="I38" s="140">
        <f t="shared" si="1"/>
        <v>5.6684900000000003</v>
      </c>
      <c r="J38" s="95">
        <v>0</v>
      </c>
      <c r="K38" s="140">
        <f t="shared" si="2"/>
        <v>5.6684900000000003</v>
      </c>
      <c r="L38" s="135"/>
    </row>
    <row r="39" spans="1:12" ht="90">
      <c r="A39" s="135">
        <v>12188</v>
      </c>
      <c r="B39" s="135" t="s">
        <v>3</v>
      </c>
      <c r="C39" s="135" t="s">
        <v>498</v>
      </c>
      <c r="D39" s="136" t="s">
        <v>70</v>
      </c>
      <c r="E39" s="136" t="s">
        <v>71</v>
      </c>
      <c r="F39" s="135"/>
      <c r="G39" s="95">
        <v>10.76</v>
      </c>
      <c r="H39" s="108">
        <f t="shared" si="4"/>
        <v>1.6140000000000002E-2</v>
      </c>
      <c r="I39" s="140">
        <f t="shared" si="1"/>
        <v>10.77614</v>
      </c>
      <c r="J39" s="95">
        <v>0</v>
      </c>
      <c r="K39" s="140">
        <f t="shared" si="2"/>
        <v>10.77614</v>
      </c>
      <c r="L39" s="135"/>
    </row>
    <row r="40" spans="1:12" ht="60">
      <c r="A40" s="135">
        <v>12188</v>
      </c>
      <c r="B40" s="135" t="s">
        <v>3</v>
      </c>
      <c r="C40" s="135" t="s">
        <v>498</v>
      </c>
      <c r="D40" s="136" t="s">
        <v>72</v>
      </c>
      <c r="E40" s="136" t="s">
        <v>73</v>
      </c>
      <c r="F40" s="135"/>
      <c r="G40" s="97">
        <v>22.66</v>
      </c>
      <c r="H40" s="109">
        <f t="shared" si="4"/>
        <v>3.3990000000000006E-2</v>
      </c>
      <c r="I40" s="140">
        <f t="shared" si="1"/>
        <v>22.693989999999999</v>
      </c>
      <c r="J40" s="97">
        <v>0</v>
      </c>
      <c r="K40" s="140">
        <f t="shared" si="2"/>
        <v>22.693989999999999</v>
      </c>
      <c r="L40" s="135"/>
    </row>
    <row r="41" spans="1:12" ht="45">
      <c r="A41" s="135">
        <v>12188</v>
      </c>
      <c r="B41" s="135" t="s">
        <v>3</v>
      </c>
      <c r="C41" s="135" t="s">
        <v>498</v>
      </c>
      <c r="D41" s="136" t="s">
        <v>74</v>
      </c>
      <c r="E41" s="136" t="s">
        <v>75</v>
      </c>
      <c r="F41" s="135"/>
      <c r="G41" s="95">
        <v>2.83</v>
      </c>
      <c r="H41" s="109">
        <f t="shared" si="4"/>
        <v>4.2450000000000005E-3</v>
      </c>
      <c r="I41" s="140">
        <f t="shared" si="1"/>
        <v>2.8342450000000001</v>
      </c>
      <c r="J41" s="95">
        <v>0</v>
      </c>
      <c r="K41" s="140">
        <f t="shared" si="2"/>
        <v>2.8342450000000001</v>
      </c>
      <c r="L41" s="135"/>
    </row>
    <row r="42" spans="1:12" ht="90">
      <c r="A42" s="135">
        <v>12188</v>
      </c>
      <c r="B42" s="135" t="s">
        <v>3</v>
      </c>
      <c r="C42" s="135" t="s">
        <v>498</v>
      </c>
      <c r="D42" s="136" t="s">
        <v>505</v>
      </c>
      <c r="E42" s="135" t="s">
        <v>76</v>
      </c>
      <c r="F42" s="135"/>
      <c r="G42" s="95">
        <v>2506.2199999999998</v>
      </c>
      <c r="H42" s="109">
        <f t="shared" si="4"/>
        <v>3.7593300000000003</v>
      </c>
      <c r="I42" s="140">
        <f t="shared" si="1"/>
        <v>2509.9793299999997</v>
      </c>
      <c r="J42" s="95">
        <f t="shared" ref="J42:J49" si="5">PRODUCT(I42,0.22)</f>
        <v>552.19545259999995</v>
      </c>
      <c r="K42" s="140">
        <f t="shared" si="2"/>
        <v>3062.1747825999996</v>
      </c>
      <c r="L42" s="135"/>
    </row>
    <row r="43" spans="1:12" ht="60">
      <c r="A43" s="135">
        <v>12188</v>
      </c>
      <c r="B43" s="135" t="s">
        <v>3</v>
      </c>
      <c r="C43" s="135" t="s">
        <v>498</v>
      </c>
      <c r="D43" s="136" t="s">
        <v>77</v>
      </c>
      <c r="E43" s="136" t="s">
        <v>78</v>
      </c>
      <c r="F43" s="135"/>
      <c r="G43" s="95">
        <v>56.64</v>
      </c>
      <c r="H43" s="109">
        <f t="shared" si="4"/>
        <v>8.4960000000000022E-2</v>
      </c>
      <c r="I43" s="140">
        <f t="shared" si="1"/>
        <v>56.724960000000003</v>
      </c>
      <c r="J43" s="95">
        <f t="shared" si="5"/>
        <v>12.4794912</v>
      </c>
      <c r="K43" s="140">
        <f t="shared" si="2"/>
        <v>69.204451200000008</v>
      </c>
      <c r="L43" s="135"/>
    </row>
    <row r="44" spans="1:12" ht="45">
      <c r="A44" s="135">
        <v>12188</v>
      </c>
      <c r="B44" s="135" t="s">
        <v>3</v>
      </c>
      <c r="C44" s="135" t="s">
        <v>498</v>
      </c>
      <c r="D44" s="136" t="s">
        <v>79</v>
      </c>
      <c r="E44" s="136" t="s">
        <v>80</v>
      </c>
      <c r="F44" s="135"/>
      <c r="G44" s="95">
        <v>22.66</v>
      </c>
      <c r="H44" s="109">
        <f t="shared" si="4"/>
        <v>3.3990000000000006E-2</v>
      </c>
      <c r="I44" s="140">
        <f t="shared" si="1"/>
        <v>22.693989999999999</v>
      </c>
      <c r="J44" s="95">
        <f t="shared" si="5"/>
        <v>4.9926778000000001</v>
      </c>
      <c r="K44" s="140">
        <f t="shared" si="2"/>
        <v>27.686667799999999</v>
      </c>
      <c r="L44" s="135"/>
    </row>
    <row r="45" spans="1:12" ht="90">
      <c r="A45" s="135">
        <v>12188</v>
      </c>
      <c r="B45" s="135" t="s">
        <v>3</v>
      </c>
      <c r="C45" s="135" t="s">
        <v>81</v>
      </c>
      <c r="D45" s="136" t="s">
        <v>506</v>
      </c>
      <c r="E45" s="135" t="s">
        <v>82</v>
      </c>
      <c r="F45" s="135"/>
      <c r="G45" s="97">
        <v>10135.450000000001</v>
      </c>
      <c r="H45" s="109">
        <f t="shared" si="4"/>
        <v>15.203175000000003</v>
      </c>
      <c r="I45" s="140">
        <f t="shared" si="1"/>
        <v>10150.653175000001</v>
      </c>
      <c r="J45" s="95">
        <f t="shared" si="5"/>
        <v>2233.1436985000005</v>
      </c>
      <c r="K45" s="140">
        <f t="shared" si="2"/>
        <v>12383.796873500001</v>
      </c>
      <c r="L45" s="135"/>
    </row>
    <row r="46" spans="1:12" ht="60">
      <c r="A46" s="135">
        <v>12188</v>
      </c>
      <c r="B46" s="135" t="s">
        <v>3</v>
      </c>
      <c r="C46" s="135" t="s">
        <v>81</v>
      </c>
      <c r="D46" s="136" t="s">
        <v>83</v>
      </c>
      <c r="E46" s="135" t="s">
        <v>84</v>
      </c>
      <c r="F46" s="135"/>
      <c r="G46" s="97">
        <v>10075</v>
      </c>
      <c r="H46" s="109">
        <f t="shared" si="4"/>
        <v>15.112500000000002</v>
      </c>
      <c r="I46" s="140">
        <f t="shared" si="1"/>
        <v>10090.112499999999</v>
      </c>
      <c r="J46" s="95">
        <f t="shared" si="5"/>
        <v>2219.8247499999998</v>
      </c>
      <c r="K46" s="140">
        <f t="shared" si="2"/>
        <v>12309.937249999999</v>
      </c>
      <c r="L46" s="135"/>
    </row>
    <row r="47" spans="1:12" ht="105">
      <c r="A47" s="135">
        <v>12188</v>
      </c>
      <c r="B47" s="135" t="s">
        <v>3</v>
      </c>
      <c r="C47" s="135" t="s">
        <v>81</v>
      </c>
      <c r="D47" s="136" t="s">
        <v>507</v>
      </c>
      <c r="E47" s="135" t="s">
        <v>82</v>
      </c>
      <c r="F47" s="135"/>
      <c r="G47" s="97">
        <v>16017.42</v>
      </c>
      <c r="H47" s="109">
        <f t="shared" si="4"/>
        <v>24.026130000000006</v>
      </c>
      <c r="I47" s="140">
        <f t="shared" si="1"/>
        <v>16041.44613</v>
      </c>
      <c r="J47" s="95">
        <f t="shared" si="5"/>
        <v>3529.1181486</v>
      </c>
      <c r="K47" s="140">
        <f t="shared" si="2"/>
        <v>19570.564278599999</v>
      </c>
      <c r="L47" s="135"/>
    </row>
    <row r="48" spans="1:12" ht="105">
      <c r="A48" s="135">
        <v>12188</v>
      </c>
      <c r="B48" s="135" t="s">
        <v>3</v>
      </c>
      <c r="C48" s="135" t="s">
        <v>81</v>
      </c>
      <c r="D48" s="136" t="s">
        <v>508</v>
      </c>
      <c r="E48" s="135" t="s">
        <v>85</v>
      </c>
      <c r="F48" s="135"/>
      <c r="G48" s="97">
        <v>16078.37</v>
      </c>
      <c r="H48" s="109">
        <f t="shared" si="4"/>
        <v>24.117555000000007</v>
      </c>
      <c r="I48" s="140">
        <f t="shared" si="1"/>
        <v>16102.487555000002</v>
      </c>
      <c r="J48" s="95">
        <f t="shared" si="5"/>
        <v>3542.5472621000004</v>
      </c>
      <c r="K48" s="140">
        <f t="shared" si="2"/>
        <v>19645.034817100001</v>
      </c>
      <c r="L48" s="135"/>
    </row>
    <row r="49" spans="1:12" ht="105">
      <c r="A49" s="135">
        <v>12188</v>
      </c>
      <c r="B49" s="135" t="s">
        <v>3</v>
      </c>
      <c r="C49" s="135" t="s">
        <v>81</v>
      </c>
      <c r="D49" s="136" t="s">
        <v>509</v>
      </c>
      <c r="E49" s="135" t="s">
        <v>86</v>
      </c>
      <c r="F49" s="135"/>
      <c r="G49" s="97">
        <v>15517.5</v>
      </c>
      <c r="H49" s="109">
        <f t="shared" si="4"/>
        <v>23.276250000000005</v>
      </c>
      <c r="I49" s="140">
        <f t="shared" si="1"/>
        <v>15540.776250000001</v>
      </c>
      <c r="J49" s="95">
        <f t="shared" si="5"/>
        <v>3418.9707750000002</v>
      </c>
      <c r="K49" s="140">
        <f t="shared" si="2"/>
        <v>18959.747025000001</v>
      </c>
      <c r="L49" s="135"/>
    </row>
    <row r="50" spans="1:12">
      <c r="A50" s="135">
        <v>12188</v>
      </c>
      <c r="B50" s="135" t="s">
        <v>3</v>
      </c>
      <c r="C50" s="135" t="s">
        <v>87</v>
      </c>
      <c r="D50" s="135" t="s">
        <v>88</v>
      </c>
      <c r="E50" s="135" t="s">
        <v>89</v>
      </c>
      <c r="F50" s="135"/>
      <c r="G50" s="97">
        <v>5790.59</v>
      </c>
      <c r="H50" s="109">
        <f t="shared" si="4"/>
        <v>8.6858850000000025</v>
      </c>
      <c r="I50" s="140">
        <f t="shared" si="1"/>
        <v>5799.275885</v>
      </c>
      <c r="J50" s="97">
        <v>0</v>
      </c>
      <c r="K50" s="140">
        <f t="shared" si="2"/>
        <v>5799.275885</v>
      </c>
      <c r="L50" s="135"/>
    </row>
    <row r="51" spans="1:12">
      <c r="A51" s="135">
        <v>12188</v>
      </c>
      <c r="B51" s="135" t="s">
        <v>3</v>
      </c>
      <c r="C51" s="135" t="s">
        <v>87</v>
      </c>
      <c r="D51" s="135" t="s">
        <v>90</v>
      </c>
      <c r="E51" s="135" t="s">
        <v>91</v>
      </c>
      <c r="F51" s="135"/>
      <c r="G51" s="97">
        <v>6870.14</v>
      </c>
      <c r="H51" s="109">
        <f t="shared" si="4"/>
        <v>10.305210000000002</v>
      </c>
      <c r="I51" s="140">
        <f t="shared" si="1"/>
        <v>6880.4452100000008</v>
      </c>
      <c r="J51" s="97">
        <v>0</v>
      </c>
      <c r="K51" s="140">
        <f t="shared" si="2"/>
        <v>6880.4452100000008</v>
      </c>
      <c r="L51" s="135"/>
    </row>
    <row r="52" spans="1:12" ht="15.75" thickBot="1">
      <c r="A52" s="137">
        <v>12188</v>
      </c>
      <c r="B52" s="137" t="s">
        <v>3</v>
      </c>
      <c r="C52" s="137" t="s">
        <v>87</v>
      </c>
      <c r="D52" s="137" t="s">
        <v>92</v>
      </c>
      <c r="E52" s="137" t="s">
        <v>93</v>
      </c>
      <c r="F52" s="137">
        <v>25</v>
      </c>
      <c r="G52" s="137">
        <v>300</v>
      </c>
      <c r="H52" s="137">
        <v>0</v>
      </c>
      <c r="I52" s="137">
        <f t="shared" si="1"/>
        <v>300</v>
      </c>
      <c r="J52" s="137">
        <v>0</v>
      </c>
      <c r="K52" s="137">
        <f t="shared" si="2"/>
        <v>300</v>
      </c>
      <c r="L52" s="137"/>
    </row>
  </sheetData>
  <autoFilter ref="A1:L5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F1" workbookViewId="0">
      <selection sqref="A1:L71"/>
    </sheetView>
  </sheetViews>
  <sheetFormatPr defaultRowHeight="15"/>
  <cols>
    <col min="1" max="1" width="7" bestFit="1" customWidth="1"/>
    <col min="2" max="2" width="27" bestFit="1" customWidth="1"/>
    <col min="3" max="3" width="153.140625" bestFit="1" customWidth="1"/>
    <col min="4" max="4" width="231.42578125" bestFit="1" customWidth="1"/>
    <col min="5" max="5" width="202.140625" bestFit="1" customWidth="1"/>
    <col min="6" max="6" width="24.7109375" bestFit="1" customWidth="1"/>
    <col min="7" max="7" width="23.140625" bestFit="1" customWidth="1"/>
    <col min="8" max="8" width="28.5703125" bestFit="1" customWidth="1"/>
    <col min="9" max="9" width="18.5703125" bestFit="1" customWidth="1"/>
    <col min="10" max="11" width="12" bestFit="1" customWidth="1"/>
    <col min="12" max="12" width="31.42578125" bestFit="1" customWidth="1"/>
  </cols>
  <sheetData>
    <row r="1" spans="1:12" ht="15.75" thickBot="1">
      <c r="A1" s="138" t="s">
        <v>0</v>
      </c>
      <c r="B1" s="138" t="s">
        <v>1</v>
      </c>
      <c r="C1" s="138" t="s">
        <v>488</v>
      </c>
      <c r="D1" s="138" t="s">
        <v>489</v>
      </c>
      <c r="E1" s="138" t="s">
        <v>490</v>
      </c>
      <c r="F1" s="138" t="s">
        <v>491</v>
      </c>
      <c r="G1" s="138" t="s">
        <v>492</v>
      </c>
      <c r="H1" s="138" t="s">
        <v>493</v>
      </c>
      <c r="I1" s="138" t="s">
        <v>494</v>
      </c>
      <c r="J1" s="138" t="s">
        <v>495</v>
      </c>
      <c r="K1" s="138" t="s">
        <v>496</v>
      </c>
      <c r="L1" s="138" t="s">
        <v>497</v>
      </c>
    </row>
    <row r="2" spans="1:12">
      <c r="A2" s="135">
        <v>12199</v>
      </c>
      <c r="B2" s="135" t="s">
        <v>94</v>
      </c>
      <c r="C2" s="135" t="s">
        <v>179</v>
      </c>
      <c r="D2" s="135" t="s">
        <v>510</v>
      </c>
      <c r="E2" s="135" t="s">
        <v>180</v>
      </c>
      <c r="F2" s="135"/>
      <c r="G2" s="135">
        <v>3669.09</v>
      </c>
      <c r="H2" s="135">
        <v>27.518174999999999</v>
      </c>
      <c r="I2" s="135">
        <v>3696.6081750000003</v>
      </c>
      <c r="J2" s="135">
        <v>813.25379850000002</v>
      </c>
      <c r="K2" s="135">
        <v>4509.8619735000002</v>
      </c>
      <c r="L2" s="135">
        <v>0</v>
      </c>
    </row>
    <row r="3" spans="1:12">
      <c r="A3" s="135">
        <v>12199</v>
      </c>
      <c r="B3" s="135" t="s">
        <v>94</v>
      </c>
      <c r="C3" s="135" t="s">
        <v>177</v>
      </c>
      <c r="D3" s="135" t="s">
        <v>511</v>
      </c>
      <c r="E3" s="135" t="s">
        <v>178</v>
      </c>
      <c r="F3" s="135"/>
      <c r="G3" s="135">
        <v>2041.6769999999999</v>
      </c>
      <c r="H3" s="135">
        <v>15.312577499999998</v>
      </c>
      <c r="I3" s="135">
        <v>2056.9895775</v>
      </c>
      <c r="J3" s="135">
        <v>452.53770704999999</v>
      </c>
      <c r="K3" s="135">
        <v>2509.5272845499999</v>
      </c>
      <c r="L3" s="135"/>
    </row>
    <row r="4" spans="1:12">
      <c r="A4" s="135">
        <v>12199</v>
      </c>
      <c r="B4" s="135" t="s">
        <v>94</v>
      </c>
      <c r="C4" s="135" t="s">
        <v>163</v>
      </c>
      <c r="D4" s="135" t="s">
        <v>167</v>
      </c>
      <c r="E4" s="135" t="s">
        <v>176</v>
      </c>
      <c r="F4" s="135"/>
      <c r="G4" s="135">
        <v>0</v>
      </c>
      <c r="H4" s="135">
        <v>0</v>
      </c>
      <c r="I4" s="135">
        <v>0</v>
      </c>
      <c r="J4" s="135">
        <v>0</v>
      </c>
      <c r="K4" s="135">
        <v>0</v>
      </c>
      <c r="L4" s="135"/>
    </row>
    <row r="5" spans="1:12">
      <c r="A5" s="135">
        <v>12199</v>
      </c>
      <c r="B5" s="135" t="s">
        <v>94</v>
      </c>
      <c r="C5" s="135" t="s">
        <v>163</v>
      </c>
      <c r="D5" s="135" t="s">
        <v>167</v>
      </c>
      <c r="E5" s="135" t="s">
        <v>175</v>
      </c>
      <c r="F5" s="135"/>
      <c r="G5" s="135">
        <v>0</v>
      </c>
      <c r="H5" s="135">
        <v>0</v>
      </c>
      <c r="I5" s="135">
        <v>0</v>
      </c>
      <c r="J5" s="135">
        <v>0</v>
      </c>
      <c r="K5" s="135">
        <v>0</v>
      </c>
      <c r="L5" s="135"/>
    </row>
    <row r="6" spans="1:12">
      <c r="A6" s="135">
        <v>12199</v>
      </c>
      <c r="B6" s="135" t="s">
        <v>94</v>
      </c>
      <c r="C6" s="135" t="s">
        <v>163</v>
      </c>
      <c r="D6" s="135" t="s">
        <v>167</v>
      </c>
      <c r="E6" s="135" t="s">
        <v>174</v>
      </c>
      <c r="F6" s="135"/>
      <c r="G6" s="135">
        <v>0</v>
      </c>
      <c r="H6" s="135">
        <v>0</v>
      </c>
      <c r="I6" s="135">
        <v>0</v>
      </c>
      <c r="J6" s="135">
        <v>0</v>
      </c>
      <c r="K6" s="135">
        <v>0</v>
      </c>
      <c r="L6" s="135"/>
    </row>
    <row r="7" spans="1:12">
      <c r="A7" s="135">
        <v>12199</v>
      </c>
      <c r="B7" s="135" t="s">
        <v>94</v>
      </c>
      <c r="C7" s="135" t="s">
        <v>163</v>
      </c>
      <c r="D7" s="135" t="s">
        <v>167</v>
      </c>
      <c r="E7" s="135" t="s">
        <v>173</v>
      </c>
      <c r="F7" s="135"/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5"/>
    </row>
    <row r="8" spans="1:12">
      <c r="A8" s="135">
        <v>12199</v>
      </c>
      <c r="B8" s="135" t="s">
        <v>94</v>
      </c>
      <c r="C8" s="135" t="s">
        <v>163</v>
      </c>
      <c r="D8" s="135" t="s">
        <v>167</v>
      </c>
      <c r="E8" s="135" t="s">
        <v>172</v>
      </c>
      <c r="F8" s="135"/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/>
    </row>
    <row r="9" spans="1:12">
      <c r="A9" s="135">
        <v>12199</v>
      </c>
      <c r="B9" s="135" t="s">
        <v>94</v>
      </c>
      <c r="C9" s="135" t="s">
        <v>163</v>
      </c>
      <c r="D9" s="135" t="s">
        <v>167</v>
      </c>
      <c r="E9" s="135" t="s">
        <v>171</v>
      </c>
      <c r="F9" s="135"/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/>
    </row>
    <row r="10" spans="1:12">
      <c r="A10" s="135">
        <v>12199</v>
      </c>
      <c r="B10" s="135" t="s">
        <v>94</v>
      </c>
      <c r="C10" s="135" t="s">
        <v>163</v>
      </c>
      <c r="D10" s="135" t="s">
        <v>169</v>
      </c>
      <c r="E10" s="135" t="s">
        <v>170</v>
      </c>
      <c r="F10" s="135"/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/>
    </row>
    <row r="11" spans="1:12">
      <c r="A11" s="135">
        <v>12199</v>
      </c>
      <c r="B11" s="135" t="s">
        <v>94</v>
      </c>
      <c r="C11" s="135" t="s">
        <v>163</v>
      </c>
      <c r="D11" s="135" t="s">
        <v>167</v>
      </c>
      <c r="E11" s="135" t="s">
        <v>168</v>
      </c>
      <c r="F11" s="135"/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/>
    </row>
    <row r="12" spans="1:12" ht="75">
      <c r="A12" s="135">
        <v>12199</v>
      </c>
      <c r="B12" s="135" t="s">
        <v>94</v>
      </c>
      <c r="C12" s="135" t="s">
        <v>163</v>
      </c>
      <c r="D12" s="136" t="s">
        <v>512</v>
      </c>
      <c r="E12" s="135" t="s">
        <v>166</v>
      </c>
      <c r="F12" s="135"/>
      <c r="G12" s="135">
        <v>161.20046922006</v>
      </c>
      <c r="H12" s="135">
        <v>1.20900351915045</v>
      </c>
      <c r="I12" s="135">
        <v>162.40947273921046</v>
      </c>
      <c r="J12" s="135">
        <v>0</v>
      </c>
      <c r="K12" s="135">
        <v>162.40947273921046</v>
      </c>
      <c r="L12" s="135"/>
    </row>
    <row r="13" spans="1:12" ht="45">
      <c r="A13" s="135">
        <v>12199</v>
      </c>
      <c r="B13" s="135" t="s">
        <v>94</v>
      </c>
      <c r="C13" s="135" t="s">
        <v>163</v>
      </c>
      <c r="D13" s="136" t="s">
        <v>164</v>
      </c>
      <c r="E13" s="135" t="s">
        <v>165</v>
      </c>
      <c r="F13" s="135"/>
      <c r="G13" s="135">
        <v>451.36743612794999</v>
      </c>
      <c r="H13" s="135">
        <v>3.3852557709596249</v>
      </c>
      <c r="I13" s="135">
        <v>454.75269189890963</v>
      </c>
      <c r="J13" s="135">
        <v>0</v>
      </c>
      <c r="K13" s="135">
        <v>454.75269189890963</v>
      </c>
      <c r="L13" s="135"/>
    </row>
    <row r="14" spans="1:12" ht="105">
      <c r="A14" s="135">
        <v>12199</v>
      </c>
      <c r="B14" s="135" t="s">
        <v>94</v>
      </c>
      <c r="C14" s="135" t="s">
        <v>130</v>
      </c>
      <c r="D14" s="136" t="s">
        <v>161</v>
      </c>
      <c r="E14" s="135" t="s">
        <v>162</v>
      </c>
      <c r="F14" s="135"/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/>
    </row>
    <row r="15" spans="1:12" ht="120">
      <c r="A15" s="135">
        <v>12199</v>
      </c>
      <c r="B15" s="135" t="s">
        <v>94</v>
      </c>
      <c r="C15" s="135" t="s">
        <v>130</v>
      </c>
      <c r="D15" s="136" t="s">
        <v>513</v>
      </c>
      <c r="E15" s="135" t="s">
        <v>160</v>
      </c>
      <c r="F15" s="135"/>
      <c r="G15" s="135">
        <v>1205.3403359342201</v>
      </c>
      <c r="H15" s="135">
        <v>9.0400525195066503</v>
      </c>
      <c r="I15" s="135">
        <v>1214.3803884537267</v>
      </c>
      <c r="J15" s="135">
        <v>0</v>
      </c>
      <c r="K15" s="135">
        <v>1214.3803884537267</v>
      </c>
      <c r="L15" s="135"/>
    </row>
    <row r="16" spans="1:12">
      <c r="A16" s="135">
        <v>12199</v>
      </c>
      <c r="B16" s="135" t="s">
        <v>94</v>
      </c>
      <c r="C16" s="135" t="s">
        <v>130</v>
      </c>
      <c r="D16" s="135" t="s">
        <v>514</v>
      </c>
      <c r="E16" s="135" t="s">
        <v>159</v>
      </c>
      <c r="F16" s="135"/>
      <c r="G16" s="135">
        <v>11909.457605494399</v>
      </c>
      <c r="H16" s="135">
        <v>89.320932041207996</v>
      </c>
      <c r="I16" s="135">
        <v>11998.778537535607</v>
      </c>
      <c r="J16" s="135">
        <v>0</v>
      </c>
      <c r="K16" s="135">
        <v>11998.778537535607</v>
      </c>
      <c r="L16" s="135"/>
    </row>
    <row r="17" spans="1:12" ht="120">
      <c r="A17" s="135">
        <v>12199</v>
      </c>
      <c r="B17" s="135" t="s">
        <v>94</v>
      </c>
      <c r="C17" s="135" t="s">
        <v>130</v>
      </c>
      <c r="D17" s="136" t="s">
        <v>515</v>
      </c>
      <c r="E17" s="135" t="s">
        <v>158</v>
      </c>
      <c r="F17" s="135"/>
      <c r="G17" s="135">
        <v>1814.1532233892699</v>
      </c>
      <c r="H17" s="135">
        <v>13.606149175419525</v>
      </c>
      <c r="I17" s="135">
        <v>1827.7593725646893</v>
      </c>
      <c r="J17" s="135">
        <v>402.10706196423166</v>
      </c>
      <c r="K17" s="135">
        <v>2229.8664345289208</v>
      </c>
      <c r="L17" s="135"/>
    </row>
    <row r="18" spans="1:12" ht="90">
      <c r="A18" s="135">
        <v>12199</v>
      </c>
      <c r="B18" s="135" t="s">
        <v>94</v>
      </c>
      <c r="C18" s="135" t="s">
        <v>130</v>
      </c>
      <c r="D18" s="136" t="s">
        <v>516</v>
      </c>
      <c r="E18" s="135" t="s">
        <v>157</v>
      </c>
      <c r="F18" s="135"/>
      <c r="G18" s="135">
        <v>1020.385297</v>
      </c>
      <c r="H18" s="135">
        <v>7.6528897274999999</v>
      </c>
      <c r="I18" s="135">
        <v>1028.0381867275</v>
      </c>
      <c r="J18" s="135">
        <v>0</v>
      </c>
      <c r="K18" s="135">
        <v>1028.0381867275</v>
      </c>
      <c r="L18" s="135"/>
    </row>
    <row r="19" spans="1:12" ht="120">
      <c r="A19" s="135">
        <v>12199</v>
      </c>
      <c r="B19" s="135" t="s">
        <v>94</v>
      </c>
      <c r="C19" s="135" t="s">
        <v>130</v>
      </c>
      <c r="D19" s="136" t="s">
        <v>517</v>
      </c>
      <c r="E19" s="135" t="s">
        <v>156</v>
      </c>
      <c r="F19" s="135"/>
      <c r="G19" s="135">
        <v>3963.3295513425501</v>
      </c>
      <c r="H19" s="135">
        <v>29.724971635069124</v>
      </c>
      <c r="I19" s="135">
        <v>3993.0545229776194</v>
      </c>
      <c r="J19" s="135">
        <v>0</v>
      </c>
      <c r="K19" s="135">
        <v>3993.0545229776194</v>
      </c>
      <c r="L19" s="135"/>
    </row>
    <row r="20" spans="1:12" ht="90">
      <c r="A20" s="135">
        <v>12199</v>
      </c>
      <c r="B20" s="135" t="s">
        <v>94</v>
      </c>
      <c r="C20" s="135" t="s">
        <v>130</v>
      </c>
      <c r="D20" s="136" t="s">
        <v>154</v>
      </c>
      <c r="E20" s="135" t="s">
        <v>155</v>
      </c>
      <c r="F20" s="135"/>
      <c r="G20" s="135">
        <v>139.30300074644001</v>
      </c>
      <c r="H20" s="135">
        <v>1.0447725055982999</v>
      </c>
      <c r="I20" s="135">
        <v>140.34777325203831</v>
      </c>
      <c r="J20" s="135">
        <v>30.876510115448429</v>
      </c>
      <c r="K20" s="135">
        <v>171.22428336748675</v>
      </c>
      <c r="L20" s="135"/>
    </row>
    <row r="21" spans="1:12" ht="60">
      <c r="A21" s="135">
        <v>12199</v>
      </c>
      <c r="B21" s="135" t="s">
        <v>94</v>
      </c>
      <c r="C21" s="135" t="s">
        <v>130</v>
      </c>
      <c r="D21" s="136" t="s">
        <v>152</v>
      </c>
      <c r="E21" s="135" t="s">
        <v>153</v>
      </c>
      <c r="F21" s="135"/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/>
    </row>
    <row r="22" spans="1:12" ht="90">
      <c r="A22" s="135">
        <v>12199</v>
      </c>
      <c r="B22" s="135" t="s">
        <v>94</v>
      </c>
      <c r="C22" s="135" t="s">
        <v>130</v>
      </c>
      <c r="D22" s="136" t="s">
        <v>518</v>
      </c>
      <c r="E22" s="135" t="s">
        <v>151</v>
      </c>
      <c r="F22" s="135"/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/>
    </row>
    <row r="23" spans="1:12">
      <c r="A23" s="135">
        <v>12199</v>
      </c>
      <c r="B23" s="135" t="s">
        <v>94</v>
      </c>
      <c r="C23" s="135" t="s">
        <v>130</v>
      </c>
      <c r="D23" s="135" t="s">
        <v>141</v>
      </c>
      <c r="E23" s="135" t="s">
        <v>150</v>
      </c>
      <c r="F23" s="135"/>
      <c r="G23" s="135">
        <v>0</v>
      </c>
      <c r="H23" s="135">
        <v>0</v>
      </c>
      <c r="I23" s="135">
        <v>0</v>
      </c>
      <c r="J23" s="135"/>
      <c r="K23" s="135">
        <v>0</v>
      </c>
      <c r="L23" s="135"/>
    </row>
    <row r="24" spans="1:12" ht="75">
      <c r="A24" s="135">
        <v>12199</v>
      </c>
      <c r="B24" s="135" t="s">
        <v>94</v>
      </c>
      <c r="C24" s="135" t="s">
        <v>130</v>
      </c>
      <c r="D24" s="136" t="s">
        <v>519</v>
      </c>
      <c r="E24" s="135" t="s">
        <v>149</v>
      </c>
      <c r="F24" s="135"/>
      <c r="G24" s="135">
        <v>416.11312411659998</v>
      </c>
      <c r="H24" s="135">
        <v>3.1208484308744997</v>
      </c>
      <c r="I24" s="135">
        <v>419.23397254747448</v>
      </c>
      <c r="J24" s="135">
        <v>92.23147396044439</v>
      </c>
      <c r="K24" s="135">
        <v>511.46544650791884</v>
      </c>
      <c r="L24" s="135"/>
    </row>
    <row r="25" spans="1:12" ht="135">
      <c r="A25" s="135">
        <v>12199</v>
      </c>
      <c r="B25" s="135" t="s">
        <v>94</v>
      </c>
      <c r="C25" s="135" t="s">
        <v>130</v>
      </c>
      <c r="D25" s="136" t="s">
        <v>520</v>
      </c>
      <c r="E25" s="135" t="s">
        <v>148</v>
      </c>
      <c r="F25" s="135"/>
      <c r="G25" s="135">
        <v>24539.327638376799</v>
      </c>
      <c r="H25" s="135">
        <v>184.04495728782598</v>
      </c>
      <c r="I25" s="135">
        <v>24723.372595664623</v>
      </c>
      <c r="J25" s="135">
        <v>5439.1419710462169</v>
      </c>
      <c r="K25" s="135">
        <v>30162.514566710841</v>
      </c>
      <c r="L25" s="135"/>
    </row>
    <row r="26" spans="1:12" ht="105">
      <c r="A26" s="135">
        <v>12199</v>
      </c>
      <c r="B26" s="135" t="s">
        <v>94</v>
      </c>
      <c r="C26" s="135" t="s">
        <v>130</v>
      </c>
      <c r="D26" s="136" t="s">
        <v>521</v>
      </c>
      <c r="E26" s="135" t="s">
        <v>147</v>
      </c>
      <c r="F26" s="135"/>
      <c r="G26" s="135">
        <v>648.11812909548996</v>
      </c>
      <c r="H26" s="135">
        <v>4.8608859682161745</v>
      </c>
      <c r="I26" s="135">
        <v>652.97901506370613</v>
      </c>
      <c r="J26" s="135">
        <v>0</v>
      </c>
      <c r="K26" s="135">
        <v>652.97901506370613</v>
      </c>
      <c r="L26" s="135"/>
    </row>
    <row r="27" spans="1:12" ht="120">
      <c r="A27" s="135">
        <v>12199</v>
      </c>
      <c r="B27" s="135" t="s">
        <v>94</v>
      </c>
      <c r="C27" s="135" t="s">
        <v>130</v>
      </c>
      <c r="D27" s="136" t="s">
        <v>522</v>
      </c>
      <c r="E27" s="135" t="s">
        <v>146</v>
      </c>
      <c r="F27" s="135"/>
      <c r="G27" s="135">
        <v>2561.4323956472199</v>
      </c>
      <c r="H27" s="135">
        <v>19.210742967354147</v>
      </c>
      <c r="I27" s="135">
        <v>2580.6431386145741</v>
      </c>
      <c r="J27" s="135">
        <v>567.74149049520634</v>
      </c>
      <c r="K27" s="135">
        <v>3148.3846291097807</v>
      </c>
      <c r="L27" s="135"/>
    </row>
    <row r="28" spans="1:12" ht="135">
      <c r="A28" s="135">
        <v>12199</v>
      </c>
      <c r="B28" s="135" t="s">
        <v>94</v>
      </c>
      <c r="C28" s="135" t="s">
        <v>130</v>
      </c>
      <c r="D28" s="136" t="s">
        <v>523</v>
      </c>
      <c r="E28" s="135" t="s">
        <v>145</v>
      </c>
      <c r="F28" s="135"/>
      <c r="G28" s="135">
        <v>131.03787984074</v>
      </c>
      <c r="H28" s="135">
        <v>0.98278409880554995</v>
      </c>
      <c r="I28" s="135">
        <v>132.02066393954556</v>
      </c>
      <c r="J28" s="135">
        <v>29.044546066700022</v>
      </c>
      <c r="K28" s="135">
        <v>161.06521000624559</v>
      </c>
      <c r="L28" s="135"/>
    </row>
    <row r="29" spans="1:12" ht="90">
      <c r="A29" s="135">
        <v>12199</v>
      </c>
      <c r="B29" s="135" t="s">
        <v>94</v>
      </c>
      <c r="C29" s="135" t="s">
        <v>130</v>
      </c>
      <c r="D29" s="136" t="s">
        <v>524</v>
      </c>
      <c r="E29" s="135" t="s">
        <v>144</v>
      </c>
      <c r="F29" s="135"/>
      <c r="G29" s="135">
        <v>1262.1757969771199</v>
      </c>
      <c r="H29" s="135">
        <v>9.4663184773283984</v>
      </c>
      <c r="I29" s="135">
        <v>1271.6421154544482</v>
      </c>
      <c r="J29" s="135">
        <v>279.76126539997864</v>
      </c>
      <c r="K29" s="135">
        <v>1551.4033808544268</v>
      </c>
      <c r="L29" s="135"/>
    </row>
    <row r="30" spans="1:12" ht="105">
      <c r="A30" s="135">
        <v>12199</v>
      </c>
      <c r="B30" s="135" t="s">
        <v>94</v>
      </c>
      <c r="C30" s="135" t="s">
        <v>130</v>
      </c>
      <c r="D30" s="136" t="s">
        <v>525</v>
      </c>
      <c r="E30" s="135" t="s">
        <v>143</v>
      </c>
      <c r="F30" s="135"/>
      <c r="G30" s="135">
        <v>589.58882845956998</v>
      </c>
      <c r="H30" s="135">
        <v>4.4219162134467744</v>
      </c>
      <c r="I30" s="135">
        <v>594.0107446730168</v>
      </c>
      <c r="J30" s="135">
        <v>0</v>
      </c>
      <c r="K30" s="135">
        <v>594.0107446730168</v>
      </c>
      <c r="L30" s="135"/>
    </row>
    <row r="31" spans="1:12">
      <c r="A31" s="135">
        <v>12199</v>
      </c>
      <c r="B31" s="135" t="s">
        <v>94</v>
      </c>
      <c r="C31" s="135" t="s">
        <v>130</v>
      </c>
      <c r="D31" s="135" t="s">
        <v>141</v>
      </c>
      <c r="E31" s="135" t="s">
        <v>142</v>
      </c>
      <c r="F31" s="135"/>
      <c r="G31" s="135">
        <v>0</v>
      </c>
      <c r="H31" s="135">
        <v>0</v>
      </c>
      <c r="I31" s="135">
        <v>0</v>
      </c>
      <c r="J31" s="135"/>
      <c r="K31" s="135">
        <v>0</v>
      </c>
      <c r="L31" s="135"/>
    </row>
    <row r="32" spans="1:12" ht="90">
      <c r="A32" s="135">
        <v>12199</v>
      </c>
      <c r="B32" s="135" t="s">
        <v>94</v>
      </c>
      <c r="C32" s="135" t="s">
        <v>130</v>
      </c>
      <c r="D32" s="136" t="s">
        <v>526</v>
      </c>
      <c r="E32" s="135" t="s">
        <v>140</v>
      </c>
      <c r="F32" s="135"/>
      <c r="G32" s="135">
        <v>618.38410154091002</v>
      </c>
      <c r="H32" s="135">
        <v>4.6378807615568247</v>
      </c>
      <c r="I32" s="135">
        <v>623.02198230246688</v>
      </c>
      <c r="J32" s="135">
        <v>0</v>
      </c>
      <c r="K32" s="135">
        <v>623.02198230246688</v>
      </c>
      <c r="L32" s="135"/>
    </row>
    <row r="33" spans="1:12" ht="135">
      <c r="A33" s="135">
        <v>12199</v>
      </c>
      <c r="B33" s="135" t="s">
        <v>94</v>
      </c>
      <c r="C33" s="135" t="s">
        <v>130</v>
      </c>
      <c r="D33" s="136" t="s">
        <v>527</v>
      </c>
      <c r="E33" s="135" t="s">
        <v>139</v>
      </c>
      <c r="F33" s="135"/>
      <c r="G33" s="135">
        <v>857.45017277503996</v>
      </c>
      <c r="H33" s="135">
        <v>6.4308762958127996</v>
      </c>
      <c r="I33" s="135">
        <v>863.88104907085278</v>
      </c>
      <c r="J33" s="135">
        <v>190.0538307955876</v>
      </c>
      <c r="K33" s="135">
        <v>1053.9348798664405</v>
      </c>
      <c r="L33" s="135"/>
    </row>
    <row r="34" spans="1:12" ht="120">
      <c r="A34" s="135">
        <v>12199</v>
      </c>
      <c r="B34" s="135" t="s">
        <v>94</v>
      </c>
      <c r="C34" s="135" t="s">
        <v>130</v>
      </c>
      <c r="D34" s="136" t="s">
        <v>528</v>
      </c>
      <c r="E34" s="135" t="s">
        <v>138</v>
      </c>
      <c r="F34" s="135"/>
      <c r="G34" s="135">
        <v>3693.5192711098098</v>
      </c>
      <c r="H34" s="135">
        <v>27.701394533323572</v>
      </c>
      <c r="I34" s="135">
        <v>3721.2206656431335</v>
      </c>
      <c r="J34" s="135">
        <v>0</v>
      </c>
      <c r="K34" s="135">
        <v>3721.2206656431335</v>
      </c>
      <c r="L34" s="135"/>
    </row>
    <row r="35" spans="1:12" ht="135">
      <c r="A35" s="135">
        <v>12199</v>
      </c>
      <c r="B35" s="135" t="s">
        <v>94</v>
      </c>
      <c r="C35" s="135" t="s">
        <v>130</v>
      </c>
      <c r="D35" s="136" t="s">
        <v>136</v>
      </c>
      <c r="E35" s="135" t="s">
        <v>137</v>
      </c>
      <c r="F35" s="135"/>
      <c r="G35" s="135">
        <v>52.70290059005</v>
      </c>
      <c r="H35" s="135">
        <v>0.39527175442537499</v>
      </c>
      <c r="I35" s="135">
        <v>53.098172344475373</v>
      </c>
      <c r="J35" s="135">
        <v>11.681597915784582</v>
      </c>
      <c r="K35" s="135">
        <v>64.779770260259951</v>
      </c>
      <c r="L35" s="135"/>
    </row>
    <row r="36" spans="1:12" ht="120">
      <c r="A36" s="135">
        <v>12199</v>
      </c>
      <c r="B36" s="135" t="s">
        <v>94</v>
      </c>
      <c r="C36" s="135" t="s">
        <v>130</v>
      </c>
      <c r="D36" s="136" t="s">
        <v>134</v>
      </c>
      <c r="E36" s="135" t="s">
        <v>135</v>
      </c>
      <c r="F36" s="135"/>
      <c r="G36" s="135">
        <v>31.621740354029999</v>
      </c>
      <c r="H36" s="135">
        <v>0.23716305265522497</v>
      </c>
      <c r="I36" s="135">
        <v>31.858903406685226</v>
      </c>
      <c r="J36" s="135">
        <v>7.0089587494707493</v>
      </c>
      <c r="K36" s="135">
        <v>38.867862156155972</v>
      </c>
      <c r="L36" s="135"/>
    </row>
    <row r="37" spans="1:12" ht="90">
      <c r="A37" s="135">
        <v>12199</v>
      </c>
      <c r="B37" s="135" t="s">
        <v>94</v>
      </c>
      <c r="C37" s="135" t="s">
        <v>130</v>
      </c>
      <c r="D37" s="136" t="s">
        <v>529</v>
      </c>
      <c r="E37" s="135" t="s">
        <v>133</v>
      </c>
      <c r="F37" s="135"/>
      <c r="G37" s="135">
        <v>211.68913371561999</v>
      </c>
      <c r="H37" s="135">
        <v>1.5876685028671498</v>
      </c>
      <c r="I37" s="135">
        <v>213.27680221848715</v>
      </c>
      <c r="J37" s="135">
        <v>46.920896488067172</v>
      </c>
      <c r="K37" s="135">
        <v>260.19769870655432</v>
      </c>
      <c r="L37" s="135"/>
    </row>
    <row r="38" spans="1:12" ht="105">
      <c r="A38" s="135">
        <v>12199</v>
      </c>
      <c r="B38" s="135" t="s">
        <v>94</v>
      </c>
      <c r="C38" s="135" t="s">
        <v>130</v>
      </c>
      <c r="D38" s="136" t="s">
        <v>530</v>
      </c>
      <c r="E38" s="135" t="s">
        <v>132</v>
      </c>
      <c r="F38" s="135"/>
      <c r="G38" s="135">
        <v>1105.70991553514</v>
      </c>
      <c r="H38" s="135">
        <v>8.2928243665135497</v>
      </c>
      <c r="I38" s="135">
        <v>1114.0027399016535</v>
      </c>
      <c r="J38" s="135">
        <v>0</v>
      </c>
      <c r="K38" s="135">
        <v>1114.0027399016535</v>
      </c>
      <c r="L38" s="135"/>
    </row>
    <row r="39" spans="1:12" ht="120">
      <c r="A39" s="135">
        <v>12199</v>
      </c>
      <c r="B39" s="135" t="s">
        <v>94</v>
      </c>
      <c r="C39" s="135" t="s">
        <v>130</v>
      </c>
      <c r="D39" s="136" t="s">
        <v>531</v>
      </c>
      <c r="E39" s="135" t="s">
        <v>131</v>
      </c>
      <c r="F39" s="135"/>
      <c r="G39" s="135">
        <v>605.83336238780998</v>
      </c>
      <c r="H39" s="135">
        <v>4.5437502179085749</v>
      </c>
      <c r="I39" s="135">
        <v>610.37711260571859</v>
      </c>
      <c r="J39" s="135">
        <v>134.2829647732581</v>
      </c>
      <c r="K39" s="135">
        <v>744.66007737897667</v>
      </c>
      <c r="L39" s="135"/>
    </row>
    <row r="40" spans="1:12" ht="105">
      <c r="A40" s="135">
        <v>12199</v>
      </c>
      <c r="B40" s="135" t="s">
        <v>94</v>
      </c>
      <c r="C40" s="135" t="s">
        <v>127</v>
      </c>
      <c r="D40" s="136" t="s">
        <v>128</v>
      </c>
      <c r="E40" s="135" t="s">
        <v>129</v>
      </c>
      <c r="F40" s="135"/>
      <c r="G40" s="135">
        <v>2916.03</v>
      </c>
      <c r="H40" s="135">
        <v>21.870225000000001</v>
      </c>
      <c r="I40" s="135">
        <v>2937.9002250000003</v>
      </c>
      <c r="J40" s="135">
        <v>646.33804950000012</v>
      </c>
      <c r="K40" s="135">
        <v>3584.2382745000004</v>
      </c>
      <c r="L40" s="135"/>
    </row>
    <row r="41" spans="1:12">
      <c r="A41" s="135">
        <v>12199</v>
      </c>
      <c r="B41" s="135" t="s">
        <v>94</v>
      </c>
      <c r="C41" s="135" t="s">
        <v>95</v>
      </c>
      <c r="D41" s="135" t="s">
        <v>532</v>
      </c>
      <c r="E41" s="135" t="s">
        <v>126</v>
      </c>
      <c r="F41" s="135"/>
      <c r="G41" s="135">
        <v>372.44063340500003</v>
      </c>
      <c r="H41" s="135">
        <v>2.7933047505375002</v>
      </c>
      <c r="I41" s="135">
        <v>375.23393815553754</v>
      </c>
      <c r="J41" s="135">
        <v>0</v>
      </c>
      <c r="K41" s="135">
        <v>375.23393815553754</v>
      </c>
      <c r="L41" s="135"/>
    </row>
    <row r="42" spans="1:12">
      <c r="A42" s="135">
        <v>12199</v>
      </c>
      <c r="B42" s="135" t="s">
        <v>94</v>
      </c>
      <c r="C42" s="135" t="s">
        <v>95</v>
      </c>
      <c r="D42" s="135" t="s">
        <v>533</v>
      </c>
      <c r="E42" s="135" t="s">
        <v>125</v>
      </c>
      <c r="F42" s="135"/>
      <c r="G42" s="135">
        <v>889.01069001124995</v>
      </c>
      <c r="H42" s="135">
        <v>6.6675801750843746</v>
      </c>
      <c r="I42" s="135">
        <v>895.67827018633432</v>
      </c>
      <c r="J42" s="135">
        <v>197.04921944099354</v>
      </c>
      <c r="K42" s="135">
        <v>1092.7274896273279</v>
      </c>
      <c r="L42" s="135"/>
    </row>
    <row r="43" spans="1:12">
      <c r="A43" s="135">
        <v>12199</v>
      </c>
      <c r="B43" s="135" t="s">
        <v>94</v>
      </c>
      <c r="C43" s="135" t="s">
        <v>95</v>
      </c>
      <c r="D43" s="135" t="s">
        <v>534</v>
      </c>
      <c r="E43" s="135" t="s">
        <v>124</v>
      </c>
      <c r="F43" s="135"/>
      <c r="G43" s="135">
        <v>372.44063340500003</v>
      </c>
      <c r="H43" s="135">
        <v>2.7933047505375002</v>
      </c>
      <c r="I43" s="135">
        <v>375.23393815553754</v>
      </c>
      <c r="J43" s="135">
        <v>0</v>
      </c>
      <c r="K43" s="135">
        <v>375.23393815553754</v>
      </c>
      <c r="L43" s="135"/>
    </row>
    <row r="44" spans="1:12">
      <c r="A44" s="135">
        <v>12199</v>
      </c>
      <c r="B44" s="135" t="s">
        <v>94</v>
      </c>
      <c r="C44" s="135" t="s">
        <v>95</v>
      </c>
      <c r="D44" s="135" t="s">
        <v>122</v>
      </c>
      <c r="E44" s="135" t="s">
        <v>123</v>
      </c>
      <c r="F44" s="135"/>
      <c r="G44" s="135">
        <v>372.44063340500003</v>
      </c>
      <c r="H44" s="135">
        <v>2.7933047505375002</v>
      </c>
      <c r="I44" s="135">
        <v>375.23393815553754</v>
      </c>
      <c r="J44" s="135">
        <v>0</v>
      </c>
      <c r="K44" s="135">
        <v>375.23393815553754</v>
      </c>
      <c r="L44" s="135"/>
    </row>
    <row r="45" spans="1:12" ht="30">
      <c r="A45" s="135">
        <v>12199</v>
      </c>
      <c r="B45" s="135" t="s">
        <v>94</v>
      </c>
      <c r="C45" s="135" t="s">
        <v>95</v>
      </c>
      <c r="D45" s="136" t="s">
        <v>535</v>
      </c>
      <c r="E45" s="135" t="s">
        <v>121</v>
      </c>
      <c r="F45" s="135"/>
      <c r="G45" s="135">
        <v>486.23400172644</v>
      </c>
      <c r="H45" s="135">
        <v>3.6467550129483</v>
      </c>
      <c r="I45" s="135">
        <v>489.88075673938829</v>
      </c>
      <c r="J45" s="135">
        <v>0</v>
      </c>
      <c r="K45" s="135">
        <v>489.88075673938829</v>
      </c>
      <c r="L45" s="135"/>
    </row>
    <row r="46" spans="1:12" ht="45">
      <c r="A46" s="135">
        <v>12199</v>
      </c>
      <c r="B46" s="135" t="s">
        <v>94</v>
      </c>
      <c r="C46" s="135" t="s">
        <v>95</v>
      </c>
      <c r="D46" s="136" t="s">
        <v>536</v>
      </c>
      <c r="E46" s="135" t="s">
        <v>120</v>
      </c>
      <c r="F46" s="135"/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/>
    </row>
    <row r="47" spans="1:12" ht="120">
      <c r="A47" s="135">
        <v>12199</v>
      </c>
      <c r="B47" s="135" t="s">
        <v>94</v>
      </c>
      <c r="C47" s="135" t="s">
        <v>95</v>
      </c>
      <c r="D47" s="136" t="s">
        <v>537</v>
      </c>
      <c r="E47" s="135" t="s">
        <v>119</v>
      </c>
      <c r="F47" s="135"/>
      <c r="G47" s="135">
        <v>372.44063340500003</v>
      </c>
      <c r="H47" s="135">
        <v>2.7933047505375002</v>
      </c>
      <c r="I47" s="135">
        <v>375.23393815553754</v>
      </c>
      <c r="J47" s="135">
        <v>0</v>
      </c>
      <c r="K47" s="135">
        <v>375.23393815553754</v>
      </c>
      <c r="L47" s="135"/>
    </row>
    <row r="48" spans="1:12" ht="90">
      <c r="A48" s="135">
        <v>12199</v>
      </c>
      <c r="B48" s="135" t="s">
        <v>94</v>
      </c>
      <c r="C48" s="135" t="s">
        <v>95</v>
      </c>
      <c r="D48" s="136" t="s">
        <v>538</v>
      </c>
      <c r="E48" s="135" t="s">
        <v>118</v>
      </c>
      <c r="F48" s="135"/>
      <c r="G48" s="135">
        <v>373.27734934853999</v>
      </c>
      <c r="H48" s="135">
        <v>2.79958012011405</v>
      </c>
      <c r="I48" s="135">
        <v>376.07692946865404</v>
      </c>
      <c r="J48" s="135">
        <v>0</v>
      </c>
      <c r="K48" s="135">
        <v>376.07692946865404</v>
      </c>
      <c r="L48" s="135"/>
    </row>
    <row r="49" spans="1:12" ht="120">
      <c r="A49" s="135">
        <v>12199</v>
      </c>
      <c r="B49" s="135" t="s">
        <v>94</v>
      </c>
      <c r="C49" s="135" t="s">
        <v>95</v>
      </c>
      <c r="D49" s="136" t="s">
        <v>539</v>
      </c>
      <c r="E49" s="135" t="s">
        <v>117</v>
      </c>
      <c r="F49" s="135"/>
      <c r="G49" s="135">
        <v>374.11406529208</v>
      </c>
      <c r="H49" s="135">
        <v>2.8058554896905998</v>
      </c>
      <c r="I49" s="135">
        <v>376.9199207817706</v>
      </c>
      <c r="J49" s="135">
        <v>0</v>
      </c>
      <c r="K49" s="135">
        <v>376.9199207817706</v>
      </c>
      <c r="L49" s="135"/>
    </row>
    <row r="50" spans="1:12" ht="120">
      <c r="A50" s="135">
        <v>12199</v>
      </c>
      <c r="B50" s="135" t="s">
        <v>94</v>
      </c>
      <c r="C50" s="135" t="s">
        <v>95</v>
      </c>
      <c r="D50" s="136" t="s">
        <v>540</v>
      </c>
      <c r="E50" s="135" t="s">
        <v>116</v>
      </c>
      <c r="F50" s="135"/>
      <c r="G50" s="135">
        <v>375.51199314897002</v>
      </c>
      <c r="H50" s="135">
        <v>2.8163399486172751</v>
      </c>
      <c r="I50" s="135">
        <v>378.32833309758729</v>
      </c>
      <c r="J50" s="135">
        <v>0</v>
      </c>
      <c r="K50" s="135">
        <v>378.32833309758729</v>
      </c>
      <c r="L50" s="135"/>
    </row>
    <row r="51" spans="1:12" ht="90">
      <c r="A51" s="135">
        <v>12199</v>
      </c>
      <c r="B51" s="135" t="s">
        <v>94</v>
      </c>
      <c r="C51" s="135" t="s">
        <v>95</v>
      </c>
      <c r="D51" s="136" t="s">
        <v>541</v>
      </c>
      <c r="E51" s="135" t="s">
        <v>115</v>
      </c>
      <c r="F51" s="135"/>
      <c r="G51" s="135">
        <v>3345.54747712687</v>
      </c>
      <c r="H51" s="135">
        <v>25.091606078451523</v>
      </c>
      <c r="I51" s="135">
        <v>3370.6390832053216</v>
      </c>
      <c r="J51" s="135">
        <v>0</v>
      </c>
      <c r="K51" s="135">
        <v>3370.6390832053216</v>
      </c>
      <c r="L51" s="135"/>
    </row>
    <row r="52" spans="1:12" ht="105">
      <c r="A52" s="135">
        <v>12199</v>
      </c>
      <c r="B52" s="135" t="s">
        <v>94</v>
      </c>
      <c r="C52" s="135" t="s">
        <v>95</v>
      </c>
      <c r="D52" s="136" t="s">
        <v>542</v>
      </c>
      <c r="E52" s="135" t="s">
        <v>114</v>
      </c>
      <c r="F52" s="135"/>
      <c r="G52" s="135">
        <v>322.02339588023</v>
      </c>
      <c r="H52" s="135">
        <v>2.4151754691017251</v>
      </c>
      <c r="I52" s="135">
        <v>324.43857134933171</v>
      </c>
      <c r="J52" s="135">
        <v>0</v>
      </c>
      <c r="K52" s="135">
        <v>324.43857134933171</v>
      </c>
      <c r="L52" s="135"/>
    </row>
    <row r="53" spans="1:12" ht="105">
      <c r="A53" s="135">
        <v>12199</v>
      </c>
      <c r="B53" s="135" t="s">
        <v>94</v>
      </c>
      <c r="C53" s="135" t="s">
        <v>95</v>
      </c>
      <c r="D53" s="136" t="s">
        <v>543</v>
      </c>
      <c r="E53" s="135" t="s">
        <v>96</v>
      </c>
      <c r="F53" s="135"/>
      <c r="G53" s="135">
        <v>448.6634150909</v>
      </c>
      <c r="H53" s="135">
        <v>3.3649756131817501</v>
      </c>
      <c r="I53" s="135">
        <v>452.02839070408174</v>
      </c>
      <c r="J53" s="135">
        <v>0</v>
      </c>
      <c r="K53" s="135">
        <v>452.02839070408174</v>
      </c>
      <c r="L53" s="135"/>
    </row>
    <row r="54" spans="1:12" ht="120">
      <c r="A54" s="135">
        <v>12199</v>
      </c>
      <c r="B54" s="135" t="s">
        <v>94</v>
      </c>
      <c r="C54" s="135" t="s">
        <v>95</v>
      </c>
      <c r="D54" s="136" t="s">
        <v>544</v>
      </c>
      <c r="E54" s="135" t="s">
        <v>97</v>
      </c>
      <c r="F54" s="135"/>
      <c r="G54" s="135">
        <v>101.05895981488</v>
      </c>
      <c r="H54" s="135">
        <v>0.75794219861159995</v>
      </c>
      <c r="I54" s="135">
        <v>101.8169020134916</v>
      </c>
      <c r="J54" s="135">
        <v>0</v>
      </c>
      <c r="K54" s="135">
        <v>101.8169020134916</v>
      </c>
      <c r="L54" s="135"/>
    </row>
    <row r="55" spans="1:12" ht="90">
      <c r="A55" s="135">
        <v>12199</v>
      </c>
      <c r="B55" s="135" t="s">
        <v>94</v>
      </c>
      <c r="C55" s="135" t="s">
        <v>95</v>
      </c>
      <c r="D55" s="136" t="s">
        <v>545</v>
      </c>
      <c r="E55" s="135" t="s">
        <v>98</v>
      </c>
      <c r="F55" s="135"/>
      <c r="G55" s="135">
        <v>373.83856126188999</v>
      </c>
      <c r="H55" s="135">
        <v>2.803789209464175</v>
      </c>
      <c r="I55" s="135">
        <v>376.64235047135418</v>
      </c>
      <c r="J55" s="135">
        <v>0</v>
      </c>
      <c r="K55" s="135">
        <v>376.64235047135418</v>
      </c>
      <c r="L55" s="135"/>
    </row>
    <row r="56" spans="1:12" ht="105">
      <c r="A56" s="135">
        <v>12199</v>
      </c>
      <c r="B56" s="135" t="s">
        <v>94</v>
      </c>
      <c r="C56" s="135" t="s">
        <v>95</v>
      </c>
      <c r="D56" s="136" t="s">
        <v>546</v>
      </c>
      <c r="E56" s="135" t="s">
        <v>99</v>
      </c>
      <c r="F56" s="135"/>
      <c r="G56" s="135">
        <v>373.83856126188999</v>
      </c>
      <c r="H56" s="135">
        <v>2.803789209464175</v>
      </c>
      <c r="I56" s="135">
        <v>376.64235047135418</v>
      </c>
      <c r="J56" s="135">
        <v>0</v>
      </c>
      <c r="K56" s="135">
        <v>376.64235047135418</v>
      </c>
      <c r="L56" s="135"/>
    </row>
    <row r="57" spans="1:12" ht="75">
      <c r="A57" s="135">
        <v>12199</v>
      </c>
      <c r="B57" s="135" t="s">
        <v>94</v>
      </c>
      <c r="C57" s="135" t="s">
        <v>95</v>
      </c>
      <c r="D57" s="136" t="s">
        <v>547</v>
      </c>
      <c r="E57" s="135" t="s">
        <v>100</v>
      </c>
      <c r="F57" s="135"/>
      <c r="G57" s="135">
        <v>372.44063340500003</v>
      </c>
      <c r="H57" s="135">
        <v>2.7933047505375002</v>
      </c>
      <c r="I57" s="135">
        <v>375.23393815553754</v>
      </c>
      <c r="J57" s="135">
        <v>0</v>
      </c>
      <c r="K57" s="135">
        <v>375.23393815553754</v>
      </c>
      <c r="L57" s="135"/>
    </row>
    <row r="58" spans="1:12" ht="105">
      <c r="A58" s="135">
        <v>12199</v>
      </c>
      <c r="B58" s="135" t="s">
        <v>94</v>
      </c>
      <c r="C58" s="135" t="s">
        <v>95</v>
      </c>
      <c r="D58" s="136" t="s">
        <v>548</v>
      </c>
      <c r="E58" s="135" t="s">
        <v>101</v>
      </c>
      <c r="F58" s="135"/>
      <c r="G58" s="135">
        <v>373.83856126188999</v>
      </c>
      <c r="H58" s="135">
        <v>2.803789209464175</v>
      </c>
      <c r="I58" s="135">
        <v>376.64235047135418</v>
      </c>
      <c r="J58" s="135">
        <v>0</v>
      </c>
      <c r="K58" s="135">
        <v>376.64235047135418</v>
      </c>
      <c r="L58" s="135"/>
    </row>
    <row r="59" spans="1:12" ht="45">
      <c r="A59" s="135">
        <v>12199</v>
      </c>
      <c r="B59" s="135" t="s">
        <v>94</v>
      </c>
      <c r="C59" s="135" t="s">
        <v>95</v>
      </c>
      <c r="D59" s="136" t="s">
        <v>549</v>
      </c>
      <c r="E59" s="135" t="s">
        <v>102</v>
      </c>
      <c r="F59" s="135"/>
      <c r="G59" s="135">
        <v>372.44063340500003</v>
      </c>
      <c r="H59" s="135">
        <v>2.7933047505375002</v>
      </c>
      <c r="I59" s="135">
        <v>375.23393815553754</v>
      </c>
      <c r="J59" s="135">
        <v>82.551466394218266</v>
      </c>
      <c r="K59" s="135">
        <v>457.78540454975581</v>
      </c>
      <c r="L59" s="135"/>
    </row>
    <row r="60" spans="1:12" ht="45">
      <c r="A60" s="135">
        <v>12199</v>
      </c>
      <c r="B60" s="135" t="s">
        <v>94</v>
      </c>
      <c r="C60" s="135" t="s">
        <v>95</v>
      </c>
      <c r="D60" s="136" t="s">
        <v>550</v>
      </c>
      <c r="E60" s="135" t="s">
        <v>103</v>
      </c>
      <c r="F60" s="135"/>
      <c r="G60" s="135">
        <v>372.44063340500003</v>
      </c>
      <c r="H60" s="135">
        <v>2.7933047505375002</v>
      </c>
      <c r="I60" s="135">
        <v>375.23393815553754</v>
      </c>
      <c r="J60" s="135">
        <v>82.551466394218266</v>
      </c>
      <c r="K60" s="135">
        <v>457.78540454975581</v>
      </c>
      <c r="L60" s="135"/>
    </row>
    <row r="61" spans="1:12" ht="45">
      <c r="A61" s="135">
        <v>12199</v>
      </c>
      <c r="B61" s="135" t="s">
        <v>94</v>
      </c>
      <c r="C61" s="135" t="s">
        <v>95</v>
      </c>
      <c r="D61" s="136" t="s">
        <v>551</v>
      </c>
      <c r="E61" s="135" t="s">
        <v>104</v>
      </c>
      <c r="F61" s="135"/>
      <c r="G61" s="135">
        <v>372.44063340500003</v>
      </c>
      <c r="H61" s="135">
        <v>2.7933047505375002</v>
      </c>
      <c r="I61" s="135">
        <v>375.23393815553754</v>
      </c>
      <c r="J61" s="135">
        <v>82.551466394218266</v>
      </c>
      <c r="K61" s="135">
        <v>457.78540454975581</v>
      </c>
      <c r="L61" s="135"/>
    </row>
    <row r="62" spans="1:12" ht="120">
      <c r="A62" s="135">
        <v>12199</v>
      </c>
      <c r="B62" s="135" t="s">
        <v>94</v>
      </c>
      <c r="C62" s="135" t="s">
        <v>95</v>
      </c>
      <c r="D62" s="136" t="s">
        <v>552</v>
      </c>
      <c r="E62" s="135" t="s">
        <v>105</v>
      </c>
      <c r="F62" s="135"/>
      <c r="G62" s="135">
        <v>423.75580999112998</v>
      </c>
      <c r="H62" s="135">
        <v>3.1781685749334749</v>
      </c>
      <c r="I62" s="135">
        <v>426.93397856606344</v>
      </c>
      <c r="J62" s="135">
        <v>0</v>
      </c>
      <c r="K62" s="135">
        <v>426.93397856606344</v>
      </c>
      <c r="L62" s="135"/>
    </row>
    <row r="63" spans="1:12">
      <c r="A63" s="135">
        <v>12199</v>
      </c>
      <c r="B63" s="135" t="s">
        <v>94</v>
      </c>
      <c r="C63" s="135" t="s">
        <v>95</v>
      </c>
      <c r="D63" s="135" t="s">
        <v>553</v>
      </c>
      <c r="E63" s="135" t="s">
        <v>106</v>
      </c>
      <c r="F63" s="135"/>
      <c r="G63" s="135">
        <v>7989.2087213912</v>
      </c>
      <c r="H63" s="135">
        <v>59.919065410434001</v>
      </c>
      <c r="I63" s="135">
        <v>8049.1277868016341</v>
      </c>
      <c r="J63" s="135">
        <v>1770.8081130963594</v>
      </c>
      <c r="K63" s="135">
        <v>9819.9358998979933</v>
      </c>
      <c r="L63" s="135"/>
    </row>
    <row r="64" spans="1:12" ht="120">
      <c r="A64" s="135">
        <v>12199</v>
      </c>
      <c r="B64" s="135" t="s">
        <v>94</v>
      </c>
      <c r="C64" s="135" t="s">
        <v>95</v>
      </c>
      <c r="D64" s="136" t="s">
        <v>554</v>
      </c>
      <c r="E64" s="135" t="s">
        <v>107</v>
      </c>
      <c r="F64" s="135"/>
      <c r="G64" s="135">
        <v>373.56305723169999</v>
      </c>
      <c r="H64" s="135">
        <v>2.8017229292377497</v>
      </c>
      <c r="I64" s="135">
        <v>376.36478016093776</v>
      </c>
      <c r="J64" s="135">
        <v>0</v>
      </c>
      <c r="K64" s="135">
        <v>376.36478016093776</v>
      </c>
      <c r="L64" s="135"/>
    </row>
    <row r="65" spans="1:12" ht="75">
      <c r="A65" s="135">
        <v>12199</v>
      </c>
      <c r="B65" s="135" t="s">
        <v>94</v>
      </c>
      <c r="C65" s="135" t="s">
        <v>95</v>
      </c>
      <c r="D65" s="136" t="s">
        <v>555</v>
      </c>
      <c r="E65" s="135" t="s">
        <v>108</v>
      </c>
      <c r="F65" s="135"/>
      <c r="G65" s="135">
        <v>372.44063340500003</v>
      </c>
      <c r="H65" s="135">
        <v>2.7933047505375002</v>
      </c>
      <c r="I65" s="135">
        <v>375.23393815553754</v>
      </c>
      <c r="J65" s="135">
        <v>0</v>
      </c>
      <c r="K65" s="135">
        <v>375.23393815553754</v>
      </c>
      <c r="L65" s="135"/>
    </row>
    <row r="66" spans="1:12" ht="75">
      <c r="A66" s="135">
        <v>12199</v>
      </c>
      <c r="B66" s="135" t="s">
        <v>94</v>
      </c>
      <c r="C66" s="135" t="s">
        <v>95</v>
      </c>
      <c r="D66" s="136" t="s">
        <v>556</v>
      </c>
      <c r="E66" s="135" t="s">
        <v>109</v>
      </c>
      <c r="F66" s="135"/>
      <c r="G66" s="135">
        <v>372.44063340500003</v>
      </c>
      <c r="H66" s="135">
        <v>2.7933047505375002</v>
      </c>
      <c r="I66" s="135">
        <v>375.23393815553754</v>
      </c>
      <c r="J66" s="135">
        <v>0</v>
      </c>
      <c r="K66" s="135">
        <v>375.23393815553754</v>
      </c>
      <c r="L66" s="135"/>
    </row>
    <row r="67" spans="1:12" ht="45">
      <c r="A67" s="135">
        <v>12199</v>
      </c>
      <c r="B67" s="135" t="s">
        <v>94</v>
      </c>
      <c r="C67" s="135" t="s">
        <v>95</v>
      </c>
      <c r="D67" s="136" t="s">
        <v>557</v>
      </c>
      <c r="E67" s="135" t="s">
        <v>110</v>
      </c>
      <c r="F67" s="135"/>
      <c r="G67" s="135">
        <v>1004.6713634261999</v>
      </c>
      <c r="H67" s="135">
        <v>7.5350352256964994</v>
      </c>
      <c r="I67" s="135">
        <v>1012.2063986518964</v>
      </c>
      <c r="J67" s="135">
        <v>222.68540770341721</v>
      </c>
      <c r="K67" s="135">
        <v>1234.8918063553135</v>
      </c>
      <c r="L67" s="135"/>
    </row>
    <row r="68" spans="1:12" ht="120">
      <c r="A68" s="135">
        <v>12199</v>
      </c>
      <c r="B68" s="135" t="s">
        <v>94</v>
      </c>
      <c r="C68" s="135" t="s">
        <v>95</v>
      </c>
      <c r="D68" s="136" t="s">
        <v>558</v>
      </c>
      <c r="E68" s="135" t="s">
        <v>111</v>
      </c>
      <c r="F68" s="135"/>
      <c r="G68" s="135">
        <v>372.44063340500003</v>
      </c>
      <c r="H68" s="135">
        <v>2.7933047505375002</v>
      </c>
      <c r="I68" s="135">
        <v>375.23393815553754</v>
      </c>
      <c r="J68" s="135">
        <v>0</v>
      </c>
      <c r="K68" s="135">
        <v>375.23393815553754</v>
      </c>
      <c r="L68" s="135"/>
    </row>
    <row r="69" spans="1:12" ht="75">
      <c r="A69" s="135">
        <v>12199</v>
      </c>
      <c r="B69" s="135" t="s">
        <v>94</v>
      </c>
      <c r="C69" s="135" t="s">
        <v>95</v>
      </c>
      <c r="D69" s="136" t="s">
        <v>559</v>
      </c>
      <c r="E69" s="135" t="s">
        <v>112</v>
      </c>
      <c r="F69" s="135"/>
      <c r="G69" s="135">
        <v>11.98952723975</v>
      </c>
      <c r="H69" s="135">
        <v>8.9921454298124995E-2</v>
      </c>
      <c r="I69" s="135">
        <v>12.079448694048125</v>
      </c>
      <c r="J69" s="135">
        <v>0</v>
      </c>
      <c r="K69" s="135">
        <v>12.079448694048125</v>
      </c>
      <c r="L69" s="135"/>
    </row>
    <row r="70" spans="1:12" ht="120">
      <c r="A70" s="135">
        <v>12199</v>
      </c>
      <c r="B70" s="135" t="s">
        <v>94</v>
      </c>
      <c r="C70" s="135" t="s">
        <v>95</v>
      </c>
      <c r="D70" s="136" t="s">
        <v>560</v>
      </c>
      <c r="E70" s="135" t="s">
        <v>113</v>
      </c>
      <c r="F70" s="135"/>
      <c r="G70" s="135">
        <v>374.11406529208</v>
      </c>
      <c r="H70" s="135">
        <v>2.8058554896905998</v>
      </c>
      <c r="I70" s="135">
        <v>376.9199207817706</v>
      </c>
      <c r="J70" s="135">
        <v>0</v>
      </c>
      <c r="K70" s="135">
        <v>376.9199207817706</v>
      </c>
      <c r="L70" s="135"/>
    </row>
    <row r="71" spans="1:12" ht="105.75" thickBot="1">
      <c r="A71" s="137">
        <v>12199</v>
      </c>
      <c r="B71" s="137" t="s">
        <v>94</v>
      </c>
      <c r="C71" s="137" t="s">
        <v>95</v>
      </c>
      <c r="D71" s="139" t="s">
        <v>561</v>
      </c>
      <c r="E71" s="137" t="s">
        <v>114</v>
      </c>
      <c r="F71" s="137"/>
      <c r="G71" s="137">
        <v>322.02339588023</v>
      </c>
      <c r="H71" s="137">
        <v>2.4151754691017251</v>
      </c>
      <c r="I71" s="137">
        <v>324.43857134933171</v>
      </c>
      <c r="J71" s="137">
        <v>0</v>
      </c>
      <c r="K71" s="137">
        <v>324.43857134933171</v>
      </c>
      <c r="L71" s="1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selection activeCell="C12" sqref="C12"/>
    </sheetView>
  </sheetViews>
  <sheetFormatPr defaultRowHeight="15"/>
  <cols>
    <col min="1" max="1" width="7" bestFit="1" customWidth="1"/>
    <col min="2" max="2" width="47.7109375" bestFit="1" customWidth="1"/>
    <col min="3" max="3" width="124.140625" bestFit="1" customWidth="1"/>
    <col min="4" max="4" width="210" bestFit="1" customWidth="1"/>
    <col min="5" max="5" width="222.85546875" bestFit="1" customWidth="1"/>
    <col min="6" max="6" width="24.7109375" bestFit="1" customWidth="1"/>
    <col min="7" max="7" width="23.140625" bestFit="1" customWidth="1"/>
    <col min="8" max="8" width="28.5703125" bestFit="1" customWidth="1"/>
    <col min="9" max="9" width="18.5703125" bestFit="1" customWidth="1"/>
    <col min="10" max="11" width="12" bestFit="1" customWidth="1"/>
    <col min="12" max="12" width="31.42578125" bestFit="1" customWidth="1"/>
  </cols>
  <sheetData>
    <row r="1" spans="1:12" ht="15.75" thickBot="1">
      <c r="A1" s="138" t="s">
        <v>0</v>
      </c>
      <c r="B1" s="138" t="s">
        <v>1</v>
      </c>
      <c r="C1" s="138" t="s">
        <v>488</v>
      </c>
      <c r="D1" s="138" t="s">
        <v>489</v>
      </c>
      <c r="E1" s="138" t="s">
        <v>490</v>
      </c>
      <c r="F1" s="138" t="s">
        <v>491</v>
      </c>
      <c r="G1" s="138" t="s">
        <v>492</v>
      </c>
      <c r="H1" s="138" t="s">
        <v>493</v>
      </c>
      <c r="I1" s="138" t="s">
        <v>494</v>
      </c>
      <c r="J1" s="138" t="s">
        <v>495</v>
      </c>
      <c r="K1" s="138" t="s">
        <v>496</v>
      </c>
      <c r="L1" s="138" t="s">
        <v>497</v>
      </c>
    </row>
    <row r="2" spans="1:12">
      <c r="A2" s="135">
        <v>12201</v>
      </c>
      <c r="B2" s="135" t="s">
        <v>182</v>
      </c>
      <c r="C2" s="135" t="s">
        <v>291</v>
      </c>
      <c r="D2" s="135" t="s">
        <v>292</v>
      </c>
      <c r="E2" s="135" t="s">
        <v>293</v>
      </c>
      <c r="F2" s="135">
        <v>1483.82988</v>
      </c>
      <c r="G2" s="135">
        <v>14486.4</v>
      </c>
      <c r="H2" s="135">
        <v>108.648</v>
      </c>
      <c r="I2" s="135">
        <v>14595.047999999999</v>
      </c>
      <c r="J2" s="135">
        <v>3210.9105599999998</v>
      </c>
      <c r="K2" s="135">
        <v>17805.958559999999</v>
      </c>
      <c r="L2" s="135"/>
    </row>
    <row r="3" spans="1:12">
      <c r="A3" s="135">
        <v>12201</v>
      </c>
      <c r="B3" s="135" t="s">
        <v>182</v>
      </c>
      <c r="C3" s="135" t="s">
        <v>270</v>
      </c>
      <c r="D3" s="135" t="s">
        <v>562</v>
      </c>
      <c r="E3" s="135" t="s">
        <v>290</v>
      </c>
      <c r="F3" s="135">
        <v>257.34680000000003</v>
      </c>
      <c r="G3" s="135">
        <v>2531.2800000000002</v>
      </c>
      <c r="H3" s="135">
        <v>0</v>
      </c>
      <c r="I3" s="135">
        <v>2531.2800000000002</v>
      </c>
      <c r="J3" s="135">
        <v>556.88160000000005</v>
      </c>
      <c r="K3" s="135">
        <v>3088.1616000000004</v>
      </c>
      <c r="L3" s="135"/>
    </row>
    <row r="4" spans="1:12">
      <c r="A4" s="135">
        <v>12201</v>
      </c>
      <c r="B4" s="135" t="s">
        <v>182</v>
      </c>
      <c r="C4" s="135" t="s">
        <v>270</v>
      </c>
      <c r="D4" s="135" t="s">
        <v>563</v>
      </c>
      <c r="E4" s="135" t="s">
        <v>289</v>
      </c>
      <c r="F4" s="135">
        <v>0</v>
      </c>
      <c r="G4" s="135">
        <v>0</v>
      </c>
      <c r="H4" s="135">
        <v>0</v>
      </c>
      <c r="I4" s="135">
        <v>0</v>
      </c>
      <c r="J4" s="135">
        <v>0</v>
      </c>
      <c r="K4" s="135">
        <v>0</v>
      </c>
      <c r="L4" s="135"/>
    </row>
    <row r="5" spans="1:12" ht="90">
      <c r="A5" s="135">
        <v>12201</v>
      </c>
      <c r="B5" s="135" t="s">
        <v>182</v>
      </c>
      <c r="C5" s="135" t="s">
        <v>270</v>
      </c>
      <c r="D5" s="136" t="s">
        <v>564</v>
      </c>
      <c r="E5" s="135" t="s">
        <v>288</v>
      </c>
      <c r="F5" s="135">
        <v>46.631812149959394</v>
      </c>
      <c r="G5" s="135">
        <v>555.41612486303995</v>
      </c>
      <c r="H5" s="135">
        <v>4.1656209364727994</v>
      </c>
      <c r="I5" s="135">
        <v>559.58174579951276</v>
      </c>
      <c r="J5" s="135">
        <v>0</v>
      </c>
      <c r="K5" s="135">
        <v>559.58174579951276</v>
      </c>
      <c r="L5" s="135"/>
    </row>
    <row r="6" spans="1:12" ht="120">
      <c r="A6" s="135">
        <v>12201</v>
      </c>
      <c r="B6" s="135" t="s">
        <v>182</v>
      </c>
      <c r="C6" s="135" t="s">
        <v>270</v>
      </c>
      <c r="D6" s="136" t="s">
        <v>565</v>
      </c>
      <c r="E6" s="135" t="s">
        <v>287</v>
      </c>
      <c r="F6" s="135">
        <v>99.205685019203713</v>
      </c>
      <c r="G6" s="135">
        <v>968.52965075901602</v>
      </c>
      <c r="H6" s="135">
        <v>7.2639723806926195</v>
      </c>
      <c r="I6" s="135">
        <v>975.79362313970864</v>
      </c>
      <c r="J6" s="135">
        <v>214.67459709073592</v>
      </c>
      <c r="K6" s="135">
        <v>1190.4682202304446</v>
      </c>
      <c r="L6" s="135"/>
    </row>
    <row r="7" spans="1:12" ht="120">
      <c r="A7" s="135">
        <v>12201</v>
      </c>
      <c r="B7" s="135" t="s">
        <v>182</v>
      </c>
      <c r="C7" s="135" t="s">
        <v>270</v>
      </c>
      <c r="D7" s="136" t="s">
        <v>566</v>
      </c>
      <c r="E7" s="135" t="s">
        <v>286</v>
      </c>
      <c r="F7" s="135">
        <v>180.60574864428722</v>
      </c>
      <c r="G7" s="135">
        <v>1763.2257932160001</v>
      </c>
      <c r="H7" s="135">
        <v>13.224193449119999</v>
      </c>
      <c r="I7" s="135">
        <v>1776.4499866651202</v>
      </c>
      <c r="J7" s="135">
        <v>390.81899706632646</v>
      </c>
      <c r="K7" s="135">
        <v>2167.2689837314465</v>
      </c>
      <c r="L7" s="135"/>
    </row>
    <row r="8" spans="1:12">
      <c r="A8" s="135">
        <v>12201</v>
      </c>
      <c r="B8" s="135" t="s">
        <v>182</v>
      </c>
      <c r="C8" s="135" t="s">
        <v>270</v>
      </c>
      <c r="D8" s="135" t="s">
        <v>563</v>
      </c>
      <c r="E8" s="135" t="s">
        <v>285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/>
    </row>
    <row r="9" spans="1:12">
      <c r="A9" s="135">
        <v>12201</v>
      </c>
      <c r="B9" s="135" t="s">
        <v>182</v>
      </c>
      <c r="C9" s="135" t="s">
        <v>270</v>
      </c>
      <c r="D9" s="135" t="s">
        <v>563</v>
      </c>
      <c r="E9" s="135" t="s">
        <v>284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/>
    </row>
    <row r="10" spans="1:12">
      <c r="A10" s="135">
        <v>12201</v>
      </c>
      <c r="B10" s="135" t="s">
        <v>182</v>
      </c>
      <c r="C10" s="135" t="s">
        <v>270</v>
      </c>
      <c r="D10" s="135" t="s">
        <v>563</v>
      </c>
      <c r="E10" s="135" t="s">
        <v>283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/>
    </row>
    <row r="11" spans="1:12">
      <c r="A11" s="135">
        <v>12201</v>
      </c>
      <c r="B11" s="135" t="s">
        <v>182</v>
      </c>
      <c r="C11" s="135" t="s">
        <v>270</v>
      </c>
      <c r="D11" s="135" t="s">
        <v>563</v>
      </c>
      <c r="E11" s="135" t="s">
        <v>282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/>
    </row>
    <row r="12" spans="1:12">
      <c r="A12" s="135">
        <v>12201</v>
      </c>
      <c r="B12" s="135" t="s">
        <v>182</v>
      </c>
      <c r="C12" s="135" t="s">
        <v>270</v>
      </c>
      <c r="D12" s="135" t="s">
        <v>563</v>
      </c>
      <c r="E12" s="135" t="s">
        <v>281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/>
    </row>
    <row r="13" spans="1:12">
      <c r="A13" s="135">
        <v>12201</v>
      </c>
      <c r="B13" s="135" t="s">
        <v>182</v>
      </c>
      <c r="C13" s="135" t="s">
        <v>270</v>
      </c>
      <c r="D13" s="135" t="s">
        <v>563</v>
      </c>
      <c r="E13" s="135" t="s">
        <v>280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/>
    </row>
    <row r="14" spans="1:12" ht="120">
      <c r="A14" s="135">
        <v>12201</v>
      </c>
      <c r="B14" s="135" t="s">
        <v>182</v>
      </c>
      <c r="C14" s="135" t="s">
        <v>270</v>
      </c>
      <c r="D14" s="136" t="s">
        <v>278</v>
      </c>
      <c r="E14" s="135" t="s">
        <v>279</v>
      </c>
      <c r="F14" s="135">
        <v>73.319683477405206</v>
      </c>
      <c r="G14" s="135">
        <v>715.80864965940896</v>
      </c>
      <c r="H14" s="135">
        <v>5.3685648724455666</v>
      </c>
      <c r="I14" s="135">
        <v>721.17721453185447</v>
      </c>
      <c r="J14" s="135">
        <v>158.65898719700797</v>
      </c>
      <c r="K14" s="135">
        <v>879.83620172886242</v>
      </c>
      <c r="L14" s="135"/>
    </row>
    <row r="15" spans="1:12">
      <c r="A15" s="135">
        <v>12201</v>
      </c>
      <c r="B15" s="135" t="s">
        <v>182</v>
      </c>
      <c r="C15" s="135" t="s">
        <v>270</v>
      </c>
      <c r="D15" s="135" t="s">
        <v>563</v>
      </c>
      <c r="E15" s="135" t="s">
        <v>277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/>
    </row>
    <row r="16" spans="1:12">
      <c r="A16" s="135">
        <v>12201</v>
      </c>
      <c r="B16" s="135" t="s">
        <v>182</v>
      </c>
      <c r="C16" s="135" t="s">
        <v>270</v>
      </c>
      <c r="D16" s="135" t="s">
        <v>275</v>
      </c>
      <c r="E16" s="135" t="s">
        <v>276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5"/>
    </row>
    <row r="17" spans="1:12">
      <c r="A17" s="135">
        <v>12201</v>
      </c>
      <c r="B17" s="135" t="s">
        <v>182</v>
      </c>
      <c r="C17" s="135" t="s">
        <v>270</v>
      </c>
      <c r="D17" s="135" t="s">
        <v>563</v>
      </c>
      <c r="E17" s="135" t="s">
        <v>274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5"/>
    </row>
    <row r="18" spans="1:12" ht="75">
      <c r="A18" s="135">
        <v>12201</v>
      </c>
      <c r="B18" s="135" t="s">
        <v>182</v>
      </c>
      <c r="C18" s="135" t="s">
        <v>270</v>
      </c>
      <c r="D18" s="136" t="s">
        <v>567</v>
      </c>
      <c r="E18" s="135" t="s">
        <v>273</v>
      </c>
      <c r="F18" s="135">
        <v>26.605628272507712</v>
      </c>
      <c r="G18" s="135">
        <v>259.74660478386897</v>
      </c>
      <c r="H18" s="135">
        <v>1.9480995358790172</v>
      </c>
      <c r="I18" s="135">
        <v>261.69470431974798</v>
      </c>
      <c r="J18" s="135">
        <v>57.572834950344557</v>
      </c>
      <c r="K18" s="135">
        <v>319.26753927009253</v>
      </c>
      <c r="L18" s="135"/>
    </row>
    <row r="19" spans="1:12" ht="120">
      <c r="A19" s="135">
        <v>12201</v>
      </c>
      <c r="B19" s="135" t="s">
        <v>182</v>
      </c>
      <c r="C19" s="135" t="s">
        <v>270</v>
      </c>
      <c r="D19" s="136" t="s">
        <v>568</v>
      </c>
      <c r="E19" s="135" t="s">
        <v>272</v>
      </c>
      <c r="F19" s="135">
        <v>38.191618636926641</v>
      </c>
      <c r="G19" s="135">
        <v>372.85882410049197</v>
      </c>
      <c r="H19" s="135">
        <v>2.7964411807536895</v>
      </c>
      <c r="I19" s="135">
        <v>375.65526528124565</v>
      </c>
      <c r="J19" s="135">
        <v>82.644158361874048</v>
      </c>
      <c r="K19" s="135">
        <v>458.29942364311967</v>
      </c>
      <c r="L19" s="135"/>
    </row>
    <row r="20" spans="1:12">
      <c r="A20" s="135">
        <v>12201</v>
      </c>
      <c r="B20" s="135" t="s">
        <v>182</v>
      </c>
      <c r="C20" s="135" t="s">
        <v>270</v>
      </c>
      <c r="D20" s="135" t="s">
        <v>563</v>
      </c>
      <c r="E20" s="135" t="s">
        <v>271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/>
    </row>
    <row r="21" spans="1:12" ht="30">
      <c r="A21" s="135">
        <v>12201</v>
      </c>
      <c r="B21" s="135" t="s">
        <v>182</v>
      </c>
      <c r="C21" s="135" t="s">
        <v>183</v>
      </c>
      <c r="D21" s="136" t="s">
        <v>569</v>
      </c>
      <c r="E21" s="135" t="s">
        <v>269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/>
    </row>
    <row r="22" spans="1:12" ht="30">
      <c r="A22" s="135">
        <v>12201</v>
      </c>
      <c r="B22" s="135" t="s">
        <v>182</v>
      </c>
      <c r="C22" s="135" t="s">
        <v>183</v>
      </c>
      <c r="D22" s="136" t="s">
        <v>570</v>
      </c>
      <c r="E22" s="135" t="s">
        <v>268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/>
    </row>
    <row r="23" spans="1:12" ht="30">
      <c r="A23" s="135">
        <v>12201</v>
      </c>
      <c r="B23" s="135" t="s">
        <v>182</v>
      </c>
      <c r="C23" s="135" t="s">
        <v>183</v>
      </c>
      <c r="D23" s="136" t="s">
        <v>571</v>
      </c>
      <c r="E23" s="135" t="s">
        <v>267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/>
    </row>
    <row r="24" spans="1:12">
      <c r="A24" s="135">
        <v>12201</v>
      </c>
      <c r="B24" s="135" t="s">
        <v>182</v>
      </c>
      <c r="C24" s="135" t="s">
        <v>183</v>
      </c>
      <c r="D24" s="135" t="s">
        <v>572</v>
      </c>
      <c r="E24" s="135" t="s">
        <v>266</v>
      </c>
      <c r="F24" s="135">
        <v>189.15902635785997</v>
      </c>
      <c r="G24" s="135">
        <v>2253.0107357759998</v>
      </c>
      <c r="H24" s="135">
        <v>16.897580518319998</v>
      </c>
      <c r="I24" s="135">
        <v>2269.9083162943198</v>
      </c>
      <c r="J24" s="135">
        <v>0</v>
      </c>
      <c r="K24" s="135">
        <v>2269.9083162943198</v>
      </c>
      <c r="L24" s="135"/>
    </row>
    <row r="25" spans="1:12" ht="120">
      <c r="A25" s="135">
        <v>12201</v>
      </c>
      <c r="B25" s="135" t="s">
        <v>182</v>
      </c>
      <c r="C25" s="135" t="s">
        <v>183</v>
      </c>
      <c r="D25" s="136" t="s">
        <v>264</v>
      </c>
      <c r="E25" s="135" t="s">
        <v>265</v>
      </c>
      <c r="F25" s="135">
        <v>0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/>
    </row>
    <row r="26" spans="1:12" ht="105">
      <c r="A26" s="135">
        <v>12201</v>
      </c>
      <c r="B26" s="135" t="s">
        <v>182</v>
      </c>
      <c r="C26" s="135" t="s">
        <v>183</v>
      </c>
      <c r="D26" s="136" t="s">
        <v>262</v>
      </c>
      <c r="E26" s="135" t="s">
        <v>263</v>
      </c>
      <c r="F26" s="135">
        <v>0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5"/>
    </row>
    <row r="27" spans="1:12" ht="120">
      <c r="A27" s="135">
        <v>12201</v>
      </c>
      <c r="B27" s="135" t="s">
        <v>182</v>
      </c>
      <c r="C27" s="135" t="s">
        <v>183</v>
      </c>
      <c r="D27" s="136" t="s">
        <v>260</v>
      </c>
      <c r="E27" s="135" t="s">
        <v>261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/>
    </row>
    <row r="28" spans="1:12" ht="135">
      <c r="A28" s="135">
        <v>12201</v>
      </c>
      <c r="B28" s="135" t="s">
        <v>182</v>
      </c>
      <c r="C28" s="135" t="s">
        <v>183</v>
      </c>
      <c r="D28" s="136" t="s">
        <v>573</v>
      </c>
      <c r="E28" s="135" t="s">
        <v>259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/>
    </row>
    <row r="29" spans="1:12" ht="75">
      <c r="A29" s="135">
        <v>12201</v>
      </c>
      <c r="B29" s="135" t="s">
        <v>182</v>
      </c>
      <c r="C29" s="135" t="s">
        <v>183</v>
      </c>
      <c r="D29" s="136" t="s">
        <v>574</v>
      </c>
      <c r="E29" s="135" t="s">
        <v>258</v>
      </c>
      <c r="F29" s="135">
        <v>253.97683403102886</v>
      </c>
      <c r="G29" s="135">
        <v>2479.5362717100002</v>
      </c>
      <c r="H29" s="135">
        <v>18.596522037825</v>
      </c>
      <c r="I29" s="135">
        <v>2498.132793747825</v>
      </c>
      <c r="J29" s="135">
        <v>549.58921462452145</v>
      </c>
      <c r="K29" s="135">
        <v>3047.7220083723464</v>
      </c>
      <c r="L29" s="135"/>
    </row>
    <row r="30" spans="1:12" ht="75">
      <c r="A30" s="135">
        <v>12201</v>
      </c>
      <c r="B30" s="135" t="s">
        <v>182</v>
      </c>
      <c r="C30" s="135" t="s">
        <v>183</v>
      </c>
      <c r="D30" s="136" t="s">
        <v>575</v>
      </c>
      <c r="E30" s="135" t="s">
        <v>257</v>
      </c>
      <c r="F30" s="135">
        <v>253.97683403102886</v>
      </c>
      <c r="G30" s="135">
        <v>2479.5362717100002</v>
      </c>
      <c r="H30" s="135">
        <v>18.596522037825</v>
      </c>
      <c r="I30" s="135">
        <v>2498.132793747825</v>
      </c>
      <c r="J30" s="135">
        <v>549.58921462452145</v>
      </c>
      <c r="K30" s="135">
        <v>3047.7220083723464</v>
      </c>
      <c r="L30" s="135"/>
    </row>
    <row r="31" spans="1:12" ht="60">
      <c r="A31" s="135">
        <v>12201</v>
      </c>
      <c r="B31" s="135" t="s">
        <v>182</v>
      </c>
      <c r="C31" s="135" t="s">
        <v>183</v>
      </c>
      <c r="D31" s="136" t="s">
        <v>576</v>
      </c>
      <c r="E31" s="135" t="s">
        <v>256</v>
      </c>
      <c r="F31" s="135">
        <v>393.89340899999996</v>
      </c>
      <c r="G31" s="135">
        <v>3845.52</v>
      </c>
      <c r="H31" s="135">
        <v>28.8414</v>
      </c>
      <c r="I31" s="135">
        <v>3874.3613999999998</v>
      </c>
      <c r="J31" s="135">
        <v>852.35950800000001</v>
      </c>
      <c r="K31" s="135">
        <v>4726.7209079999993</v>
      </c>
      <c r="L31" s="135"/>
    </row>
    <row r="32" spans="1:12" ht="75">
      <c r="A32" s="135">
        <v>12201</v>
      </c>
      <c r="B32" s="135" t="s">
        <v>182</v>
      </c>
      <c r="C32" s="135" t="s">
        <v>183</v>
      </c>
      <c r="D32" s="136" t="s">
        <v>577</v>
      </c>
      <c r="E32" s="135" t="s">
        <v>255</v>
      </c>
      <c r="F32" s="135">
        <v>2160.4220609341705</v>
      </c>
      <c r="G32" s="135">
        <v>21091.8640777855</v>
      </c>
      <c r="H32" s="135">
        <v>158.18898058339124</v>
      </c>
      <c r="I32" s="135">
        <v>21250.053058368892</v>
      </c>
      <c r="J32" s="135">
        <v>4675.0116728411567</v>
      </c>
      <c r="K32" s="135">
        <v>25925.064731210048</v>
      </c>
      <c r="L32" s="135"/>
    </row>
    <row r="33" spans="1:12" ht="45">
      <c r="A33" s="135">
        <v>12201</v>
      </c>
      <c r="B33" s="135" t="s">
        <v>182</v>
      </c>
      <c r="C33" s="135" t="s">
        <v>183</v>
      </c>
      <c r="D33" s="136" t="s">
        <v>578</v>
      </c>
      <c r="E33" s="135" t="s">
        <v>254</v>
      </c>
      <c r="F33" s="135">
        <v>411.54424691075297</v>
      </c>
      <c r="G33" s="135">
        <v>4017.8423812626902</v>
      </c>
      <c r="H33" s="135">
        <v>30.133817859470174</v>
      </c>
      <c r="I33" s="135">
        <v>4047.9761991221603</v>
      </c>
      <c r="J33" s="135">
        <v>890.55476380687526</v>
      </c>
      <c r="K33" s="135">
        <v>4938.5309629290359</v>
      </c>
      <c r="L33" s="135"/>
    </row>
    <row r="34" spans="1:12">
      <c r="A34" s="135">
        <v>12201</v>
      </c>
      <c r="B34" s="135" t="s">
        <v>182</v>
      </c>
      <c r="C34" s="135" t="s">
        <v>183</v>
      </c>
      <c r="D34" s="135" t="s">
        <v>141</v>
      </c>
      <c r="E34" s="135" t="s">
        <v>253</v>
      </c>
      <c r="F34" s="135">
        <v>0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/>
    </row>
    <row r="35" spans="1:12" ht="90">
      <c r="A35" s="135">
        <v>12201</v>
      </c>
      <c r="B35" s="135" t="s">
        <v>182</v>
      </c>
      <c r="C35" s="135" t="s">
        <v>183</v>
      </c>
      <c r="D35" s="136" t="s">
        <v>579</v>
      </c>
      <c r="E35" s="135" t="s">
        <v>252</v>
      </c>
      <c r="F35" s="135">
        <v>659.08556189286742</v>
      </c>
      <c r="G35" s="135">
        <v>6434.5496828819996</v>
      </c>
      <c r="H35" s="135">
        <v>48.259122621614992</v>
      </c>
      <c r="I35" s="135">
        <v>6482.8088055036142</v>
      </c>
      <c r="J35" s="135">
        <v>1426.2179372107951</v>
      </c>
      <c r="K35" s="135">
        <v>7909.026742714409</v>
      </c>
      <c r="L35" s="135"/>
    </row>
    <row r="36" spans="1:12" ht="120">
      <c r="A36" s="135">
        <v>12201</v>
      </c>
      <c r="B36" s="135" t="s">
        <v>182</v>
      </c>
      <c r="C36" s="135" t="s">
        <v>183</v>
      </c>
      <c r="D36" s="136" t="s">
        <v>580</v>
      </c>
      <c r="E36" s="135" t="s">
        <v>251</v>
      </c>
      <c r="F36" s="135">
        <v>0</v>
      </c>
      <c r="G36" s="135">
        <v>0</v>
      </c>
      <c r="H36" s="135">
        <v>0</v>
      </c>
      <c r="I36" s="135">
        <v>0</v>
      </c>
      <c r="J36" s="135"/>
      <c r="K36" s="135">
        <v>0</v>
      </c>
      <c r="L36" s="135"/>
    </row>
    <row r="37" spans="1:12">
      <c r="A37" s="135">
        <v>12201</v>
      </c>
      <c r="B37" s="135" t="s">
        <v>182</v>
      </c>
      <c r="C37" s="135" t="s">
        <v>183</v>
      </c>
      <c r="D37" s="135" t="s">
        <v>249</v>
      </c>
      <c r="E37" s="135" t="s">
        <v>250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/>
    </row>
    <row r="38" spans="1:12">
      <c r="A38" s="135">
        <v>12201</v>
      </c>
      <c r="B38" s="135" t="s">
        <v>182</v>
      </c>
      <c r="C38" s="135" t="s">
        <v>183</v>
      </c>
      <c r="D38" s="135" t="s">
        <v>141</v>
      </c>
      <c r="E38" s="135" t="s">
        <v>248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/>
    </row>
    <row r="39" spans="1:12" ht="75">
      <c r="A39" s="135">
        <v>12201</v>
      </c>
      <c r="B39" s="135" t="s">
        <v>182</v>
      </c>
      <c r="C39" s="135" t="s">
        <v>183</v>
      </c>
      <c r="D39" s="136" t="s">
        <v>246</v>
      </c>
      <c r="E39" s="135" t="s">
        <v>247</v>
      </c>
      <c r="F39" s="135">
        <v>2.211995498442004</v>
      </c>
      <c r="G39" s="135">
        <v>26.346348368539999</v>
      </c>
      <c r="H39" s="135">
        <v>0.19759761276405</v>
      </c>
      <c r="I39" s="135">
        <v>26.543945981304049</v>
      </c>
      <c r="J39" s="135">
        <v>0</v>
      </c>
      <c r="K39" s="135">
        <v>26.543945981304049</v>
      </c>
      <c r="L39" s="135"/>
    </row>
    <row r="40" spans="1:12" ht="120">
      <c r="A40" s="135">
        <v>12201</v>
      </c>
      <c r="B40" s="135" t="s">
        <v>182</v>
      </c>
      <c r="C40" s="135" t="s">
        <v>183</v>
      </c>
      <c r="D40" s="136" t="s">
        <v>581</v>
      </c>
      <c r="E40" s="135" t="s">
        <v>245</v>
      </c>
      <c r="F40" s="135">
        <v>148.53777653836116</v>
      </c>
      <c r="G40" s="135">
        <v>1450.15117639046</v>
      </c>
      <c r="H40" s="135">
        <v>10.87613382292845</v>
      </c>
      <c r="I40" s="135">
        <v>1461.0273102133885</v>
      </c>
      <c r="J40" s="135">
        <v>321.42600824694546</v>
      </c>
      <c r="K40" s="135">
        <v>1782.453318460334</v>
      </c>
      <c r="L40" s="135"/>
    </row>
    <row r="41" spans="1:12" ht="120">
      <c r="A41" s="135">
        <v>12201</v>
      </c>
      <c r="B41" s="135" t="s">
        <v>182</v>
      </c>
      <c r="C41" s="135" t="s">
        <v>183</v>
      </c>
      <c r="D41" s="136" t="s">
        <v>582</v>
      </c>
      <c r="E41" s="135" t="s">
        <v>244</v>
      </c>
      <c r="F41" s="135">
        <v>796.72959471381239</v>
      </c>
      <c r="G41" s="135">
        <v>7778.34693614754</v>
      </c>
      <c r="H41" s="135">
        <v>58.337602021106548</v>
      </c>
      <c r="I41" s="135">
        <v>7836.6845381686462</v>
      </c>
      <c r="J41" s="135">
        <v>1724.0705983971022</v>
      </c>
      <c r="K41" s="135">
        <v>9560.7551365657491</v>
      </c>
      <c r="L41" s="135"/>
    </row>
    <row r="42" spans="1:12">
      <c r="A42" s="135">
        <v>12201</v>
      </c>
      <c r="B42" s="135" t="s">
        <v>182</v>
      </c>
      <c r="C42" s="135" t="s">
        <v>183</v>
      </c>
      <c r="D42" s="135" t="s">
        <v>563</v>
      </c>
      <c r="E42" s="135" t="s">
        <v>243</v>
      </c>
      <c r="F42" s="135"/>
      <c r="G42" s="135">
        <v>0</v>
      </c>
      <c r="H42" s="135">
        <v>0</v>
      </c>
      <c r="I42" s="135">
        <v>0</v>
      </c>
      <c r="J42" s="135"/>
      <c r="K42" s="135">
        <v>0</v>
      </c>
      <c r="L42" s="135"/>
    </row>
    <row r="43" spans="1:12">
      <c r="A43" s="135">
        <v>12201</v>
      </c>
      <c r="B43" s="135" t="s">
        <v>182</v>
      </c>
      <c r="C43" s="135" t="s">
        <v>183</v>
      </c>
      <c r="D43" s="135" t="s">
        <v>563</v>
      </c>
      <c r="E43" s="135" t="s">
        <v>242</v>
      </c>
      <c r="F43" s="135"/>
      <c r="G43" s="135">
        <v>0</v>
      </c>
      <c r="H43" s="135">
        <v>0</v>
      </c>
      <c r="I43" s="135">
        <v>0</v>
      </c>
      <c r="J43" s="135"/>
      <c r="K43" s="135">
        <v>0</v>
      </c>
      <c r="L43" s="135"/>
    </row>
    <row r="44" spans="1:12" ht="120">
      <c r="A44" s="135">
        <v>12201</v>
      </c>
      <c r="B44" s="135" t="s">
        <v>182</v>
      </c>
      <c r="C44" s="135" t="s">
        <v>183</v>
      </c>
      <c r="D44" s="136" t="s">
        <v>583</v>
      </c>
      <c r="E44" s="135" t="s">
        <v>241</v>
      </c>
      <c r="F44" s="135">
        <v>153.79451273443499</v>
      </c>
      <c r="G44" s="135">
        <v>1501.47187309378</v>
      </c>
      <c r="H44" s="135">
        <v>11.261039048203349</v>
      </c>
      <c r="I44" s="135">
        <v>1512.7329121419834</v>
      </c>
      <c r="J44" s="135">
        <v>332.80124067123637</v>
      </c>
      <c r="K44" s="135">
        <v>1845.5341528132199</v>
      </c>
      <c r="L44" s="135"/>
    </row>
    <row r="45" spans="1:12" ht="135">
      <c r="A45" s="135">
        <v>12201</v>
      </c>
      <c r="B45" s="135" t="s">
        <v>182</v>
      </c>
      <c r="C45" s="135" t="s">
        <v>183</v>
      </c>
      <c r="D45" s="136" t="s">
        <v>584</v>
      </c>
      <c r="E45" s="135" t="s">
        <v>240</v>
      </c>
      <c r="F45" s="135">
        <v>153.79451273443499</v>
      </c>
      <c r="G45" s="135">
        <v>1501.47187309378</v>
      </c>
      <c r="H45" s="135">
        <v>11.261039048203349</v>
      </c>
      <c r="I45" s="135">
        <v>1512.7329121419834</v>
      </c>
      <c r="J45" s="135">
        <v>332.80124067123637</v>
      </c>
      <c r="K45" s="135">
        <v>1845.5341528132199</v>
      </c>
      <c r="L45" s="135"/>
    </row>
    <row r="46" spans="1:12" ht="105">
      <c r="A46" s="135">
        <v>12201</v>
      </c>
      <c r="B46" s="135" t="s">
        <v>182</v>
      </c>
      <c r="C46" s="135" t="s">
        <v>183</v>
      </c>
      <c r="D46" s="136" t="s">
        <v>585</v>
      </c>
      <c r="E46" s="135" t="s">
        <v>239</v>
      </c>
      <c r="F46" s="135">
        <v>136.62627501608475</v>
      </c>
      <c r="G46" s="135">
        <v>1627.3104716555999</v>
      </c>
      <c r="H46" s="135">
        <v>12.204828537416999</v>
      </c>
      <c r="I46" s="135">
        <v>1639.5153001930169</v>
      </c>
      <c r="J46" s="135">
        <v>0</v>
      </c>
      <c r="K46" s="135">
        <v>1639.5153001930169</v>
      </c>
      <c r="L46" s="135"/>
    </row>
    <row r="47" spans="1:12" ht="90">
      <c r="A47" s="135">
        <v>12201</v>
      </c>
      <c r="B47" s="135" t="s">
        <v>182</v>
      </c>
      <c r="C47" s="135" t="s">
        <v>183</v>
      </c>
      <c r="D47" s="136" t="s">
        <v>586</v>
      </c>
      <c r="E47" s="135" t="s">
        <v>238</v>
      </c>
      <c r="F47" s="135">
        <v>166.02816715649126</v>
      </c>
      <c r="G47" s="135">
        <v>1977.506705586</v>
      </c>
      <c r="H47" s="135">
        <v>14.831300291894999</v>
      </c>
      <c r="I47" s="135">
        <v>1992.3380058778951</v>
      </c>
      <c r="J47" s="135">
        <v>0</v>
      </c>
      <c r="K47" s="135">
        <v>1992.3380058778951</v>
      </c>
      <c r="L47" s="135"/>
    </row>
    <row r="48" spans="1:12" ht="105">
      <c r="A48" s="135">
        <v>12201</v>
      </c>
      <c r="B48" s="135" t="s">
        <v>182</v>
      </c>
      <c r="C48" s="135" t="s">
        <v>183</v>
      </c>
      <c r="D48" s="136" t="s">
        <v>587</v>
      </c>
      <c r="E48" s="135" t="s">
        <v>237</v>
      </c>
      <c r="F48" s="135">
        <v>285.09554994326976</v>
      </c>
      <c r="G48" s="135">
        <v>2783.34344817088</v>
      </c>
      <c r="H48" s="135">
        <v>20.875075861281598</v>
      </c>
      <c r="I48" s="135">
        <v>2804.2185240321614</v>
      </c>
      <c r="J48" s="135">
        <v>616.92807528707556</v>
      </c>
      <c r="K48" s="135">
        <v>3421.1465993192369</v>
      </c>
      <c r="L48" s="135"/>
    </row>
    <row r="49" spans="1:12" ht="75">
      <c r="A49" s="135">
        <v>12201</v>
      </c>
      <c r="B49" s="135" t="s">
        <v>182</v>
      </c>
      <c r="C49" s="135" t="s">
        <v>183</v>
      </c>
      <c r="D49" s="136" t="s">
        <v>588</v>
      </c>
      <c r="E49" s="135" t="s">
        <v>236</v>
      </c>
      <c r="F49" s="135">
        <v>647.18211377130444</v>
      </c>
      <c r="G49" s="135">
        <v>3839.8938765170101</v>
      </c>
      <c r="H49" s="135">
        <v>28.799204073877576</v>
      </c>
      <c r="I49" s="135">
        <v>3868.6930805908878</v>
      </c>
      <c r="J49" s="135">
        <v>3897.4922846647655</v>
      </c>
      <c r="K49" s="135">
        <v>7766.1853652556529</v>
      </c>
      <c r="L49" s="135"/>
    </row>
    <row r="50" spans="1:12" ht="105">
      <c r="A50" s="135">
        <v>12201</v>
      </c>
      <c r="B50" s="135" t="s">
        <v>182</v>
      </c>
      <c r="C50" s="135" t="s">
        <v>183</v>
      </c>
      <c r="D50" s="136" t="s">
        <v>589</v>
      </c>
      <c r="E50" s="135" t="s">
        <v>235</v>
      </c>
      <c r="F50" s="135">
        <v>725.0162209031696</v>
      </c>
      <c r="G50" s="135">
        <v>7078.2204375690799</v>
      </c>
      <c r="H50" s="135">
        <v>53.0866532817681</v>
      </c>
      <c r="I50" s="135">
        <v>7131.307090850848</v>
      </c>
      <c r="J50" s="135">
        <v>1568.8875599871865</v>
      </c>
      <c r="K50" s="135">
        <v>8700.1946508380352</v>
      </c>
      <c r="L50" s="135"/>
    </row>
    <row r="51" spans="1:12" ht="105">
      <c r="A51" s="135">
        <v>12201</v>
      </c>
      <c r="B51" s="135" t="s">
        <v>182</v>
      </c>
      <c r="C51" s="135" t="s">
        <v>183</v>
      </c>
      <c r="D51" s="136" t="s">
        <v>590</v>
      </c>
      <c r="E51" s="135" t="s">
        <v>234</v>
      </c>
      <c r="F51" s="135">
        <v>123.49822737157479</v>
      </c>
      <c r="G51" s="135">
        <v>1205.6939579863299</v>
      </c>
      <c r="H51" s="135">
        <v>9.0427046848974744</v>
      </c>
      <c r="I51" s="135">
        <v>1214.7366626712274</v>
      </c>
      <c r="J51" s="135">
        <v>267.24206578767001</v>
      </c>
      <c r="K51" s="135">
        <v>1481.9787284588974</v>
      </c>
      <c r="L51" s="135"/>
    </row>
    <row r="52" spans="1:12" ht="120">
      <c r="A52" s="135">
        <v>12201</v>
      </c>
      <c r="B52" s="135" t="s">
        <v>182</v>
      </c>
      <c r="C52" s="135" t="s">
        <v>183</v>
      </c>
      <c r="D52" s="136" t="s">
        <v>591</v>
      </c>
      <c r="E52" s="135" t="s">
        <v>233</v>
      </c>
      <c r="F52" s="135">
        <v>134.55991826076234</v>
      </c>
      <c r="G52" s="135">
        <v>1313.6875231901299</v>
      </c>
      <c r="H52" s="135">
        <v>9.8526564239259748</v>
      </c>
      <c r="I52" s="135">
        <v>1323.5401796140559</v>
      </c>
      <c r="J52" s="135">
        <v>291.17883951509231</v>
      </c>
      <c r="K52" s="135">
        <v>1614.7190191291481</v>
      </c>
      <c r="L52" s="135"/>
    </row>
    <row r="53" spans="1:12" ht="90">
      <c r="A53" s="135">
        <v>12201</v>
      </c>
      <c r="B53" s="135" t="s">
        <v>182</v>
      </c>
      <c r="C53" s="135" t="s">
        <v>183</v>
      </c>
      <c r="D53" s="136" t="s">
        <v>231</v>
      </c>
      <c r="E53" s="135" t="s">
        <v>232</v>
      </c>
      <c r="F53" s="135">
        <v>54.518270027681183</v>
      </c>
      <c r="G53" s="135">
        <v>532.25337862113997</v>
      </c>
      <c r="H53" s="135">
        <v>3.9919003396585495</v>
      </c>
      <c r="I53" s="135">
        <v>536.24527896079849</v>
      </c>
      <c r="J53" s="135">
        <v>117.97396137137567</v>
      </c>
      <c r="K53" s="135">
        <v>654.21924033217419</v>
      </c>
      <c r="L53" s="135"/>
    </row>
    <row r="54" spans="1:12" ht="105">
      <c r="A54" s="135">
        <v>12201</v>
      </c>
      <c r="B54" s="135" t="s">
        <v>182</v>
      </c>
      <c r="C54" s="135" t="s">
        <v>202</v>
      </c>
      <c r="D54" s="136" t="s">
        <v>592</v>
      </c>
      <c r="E54" s="135" t="s">
        <v>230</v>
      </c>
      <c r="F54" s="135">
        <v>102.04307041457166</v>
      </c>
      <c r="G54" s="135">
        <v>1215.40133496264</v>
      </c>
      <c r="H54" s="135">
        <v>9.115510012219799</v>
      </c>
      <c r="I54" s="135">
        <v>1224.5168449748599</v>
      </c>
      <c r="J54" s="135">
        <v>0</v>
      </c>
      <c r="K54" s="135">
        <v>1224.5168449748599</v>
      </c>
      <c r="L54" s="135"/>
    </row>
    <row r="55" spans="1:12" ht="120">
      <c r="A55" s="135">
        <v>12201</v>
      </c>
      <c r="B55" s="135" t="s">
        <v>182</v>
      </c>
      <c r="C55" s="135" t="s">
        <v>202</v>
      </c>
      <c r="D55" s="136" t="s">
        <v>593</v>
      </c>
      <c r="E55" s="135" t="s">
        <v>229</v>
      </c>
      <c r="F55" s="135">
        <v>500.70599884562881</v>
      </c>
      <c r="G55" s="135">
        <v>5963.7439068461999</v>
      </c>
      <c r="H55" s="135">
        <v>44.728079301346497</v>
      </c>
      <c r="I55" s="135">
        <v>6008.471986147546</v>
      </c>
      <c r="J55" s="135">
        <v>0</v>
      </c>
      <c r="K55" s="135">
        <v>6008.471986147546</v>
      </c>
      <c r="L55" s="135"/>
    </row>
    <row r="56" spans="1:12" ht="135">
      <c r="A56" s="135">
        <v>12201</v>
      </c>
      <c r="B56" s="135" t="s">
        <v>182</v>
      </c>
      <c r="C56" s="135" t="s">
        <v>202</v>
      </c>
      <c r="D56" s="136" t="s">
        <v>594</v>
      </c>
      <c r="E56" s="135" t="s">
        <v>229</v>
      </c>
      <c r="F56" s="135">
        <v>1848.4126597360457</v>
      </c>
      <c r="G56" s="135">
        <v>18045.764891862302</v>
      </c>
      <c r="H56" s="135">
        <v>135.34323668896727</v>
      </c>
      <c r="I56" s="135">
        <v>18181.10812855127</v>
      </c>
      <c r="J56" s="135">
        <v>3999.8437882812796</v>
      </c>
      <c r="K56" s="135">
        <v>22180.95191683255</v>
      </c>
      <c r="L56" s="135"/>
    </row>
    <row r="57" spans="1:12" ht="120">
      <c r="A57" s="135">
        <v>12201</v>
      </c>
      <c r="B57" s="135" t="s">
        <v>182</v>
      </c>
      <c r="C57" s="135" t="s">
        <v>202</v>
      </c>
      <c r="D57" s="136" t="s">
        <v>595</v>
      </c>
      <c r="E57" s="135" t="s">
        <v>228</v>
      </c>
      <c r="F57" s="135">
        <v>446.25081609467253</v>
      </c>
      <c r="G57" s="135">
        <v>4356.6772103779604</v>
      </c>
      <c r="H57" s="135">
        <v>32.675079077834702</v>
      </c>
      <c r="I57" s="135">
        <v>4389.3522894557955</v>
      </c>
      <c r="J57" s="135">
        <v>965.657503680275</v>
      </c>
      <c r="K57" s="135">
        <v>5355.0097931360706</v>
      </c>
      <c r="L57" s="135"/>
    </row>
    <row r="58" spans="1:12" ht="105">
      <c r="A58" s="135">
        <v>12201</v>
      </c>
      <c r="B58" s="135" t="s">
        <v>182</v>
      </c>
      <c r="C58" s="135" t="s">
        <v>202</v>
      </c>
      <c r="D58" s="136" t="s">
        <v>596</v>
      </c>
      <c r="E58" s="135" t="s">
        <v>227</v>
      </c>
      <c r="F58" s="135">
        <v>201.01230665082755</v>
      </c>
      <c r="G58" s="135">
        <v>1962.45184054829</v>
      </c>
      <c r="H58" s="135">
        <v>14.718388804112173</v>
      </c>
      <c r="I58" s="135">
        <v>1977.1702293524022</v>
      </c>
      <c r="J58" s="135">
        <v>434.97745045752851</v>
      </c>
      <c r="K58" s="135">
        <v>2412.1476798099307</v>
      </c>
      <c r="L58" s="135"/>
    </row>
    <row r="59" spans="1:12" ht="120">
      <c r="A59" s="135">
        <v>12201</v>
      </c>
      <c r="B59" s="135" t="s">
        <v>182</v>
      </c>
      <c r="C59" s="135" t="s">
        <v>202</v>
      </c>
      <c r="D59" s="136" t="s">
        <v>597</v>
      </c>
      <c r="E59" s="135" t="s">
        <v>226</v>
      </c>
      <c r="F59" s="135">
        <v>642.52386670468752</v>
      </c>
      <c r="G59" s="135">
        <v>6272.8604323770496</v>
      </c>
      <c r="H59" s="135">
        <v>47.046453242827873</v>
      </c>
      <c r="I59" s="135">
        <v>6319.9068856198774</v>
      </c>
      <c r="J59" s="135">
        <v>1390.3795148363731</v>
      </c>
      <c r="K59" s="135">
        <v>7710.2864004562507</v>
      </c>
      <c r="L59" s="135"/>
    </row>
    <row r="60" spans="1:12" ht="105">
      <c r="A60" s="135">
        <v>12201</v>
      </c>
      <c r="B60" s="135" t="s">
        <v>182</v>
      </c>
      <c r="C60" s="135" t="s">
        <v>202</v>
      </c>
      <c r="D60" s="136" t="s">
        <v>224</v>
      </c>
      <c r="E60" s="135" t="s">
        <v>225</v>
      </c>
      <c r="F60" s="135">
        <v>375.65543381209619</v>
      </c>
      <c r="G60" s="135">
        <v>3667.4654889518401</v>
      </c>
      <c r="H60" s="135">
        <v>27.505991167138799</v>
      </c>
      <c r="I60" s="135">
        <v>3694.9714801189789</v>
      </c>
      <c r="J60" s="135">
        <v>812.89372562617541</v>
      </c>
      <c r="K60" s="135">
        <v>4507.8652057451545</v>
      </c>
      <c r="L60" s="135"/>
    </row>
    <row r="61" spans="1:12" ht="90">
      <c r="A61" s="135">
        <v>12201</v>
      </c>
      <c r="B61" s="135" t="s">
        <v>182</v>
      </c>
      <c r="C61" s="135" t="s">
        <v>202</v>
      </c>
      <c r="D61" s="136" t="s">
        <v>598</v>
      </c>
      <c r="E61" s="135" t="s">
        <v>223</v>
      </c>
      <c r="F61" s="135">
        <v>982.96899262136606</v>
      </c>
      <c r="G61" s="135">
        <v>9596.5731696346193</v>
      </c>
      <c r="H61" s="135">
        <v>71.974298772259644</v>
      </c>
      <c r="I61" s="135">
        <v>9668.5474684068795</v>
      </c>
      <c r="J61" s="135">
        <v>2127.0804430495136</v>
      </c>
      <c r="K61" s="135">
        <v>11795.627911456393</v>
      </c>
      <c r="L61" s="135"/>
    </row>
    <row r="62" spans="1:12" ht="90">
      <c r="A62" s="135">
        <v>12201</v>
      </c>
      <c r="B62" s="135" t="s">
        <v>182</v>
      </c>
      <c r="C62" s="135" t="s">
        <v>202</v>
      </c>
      <c r="D62" s="136" t="s">
        <v>221</v>
      </c>
      <c r="E62" s="135" t="s">
        <v>222</v>
      </c>
      <c r="F62" s="135"/>
      <c r="G62" s="135">
        <v>0</v>
      </c>
      <c r="H62" s="135">
        <v>0</v>
      </c>
      <c r="I62" s="135">
        <v>0</v>
      </c>
      <c r="J62" s="135">
        <v>0</v>
      </c>
      <c r="K62" s="135">
        <v>0</v>
      </c>
      <c r="L62" s="135"/>
    </row>
    <row r="63" spans="1:12" ht="90">
      <c r="A63" s="135">
        <v>12201</v>
      </c>
      <c r="B63" s="135" t="s">
        <v>182</v>
      </c>
      <c r="C63" s="135" t="s">
        <v>202</v>
      </c>
      <c r="D63" s="136" t="s">
        <v>219</v>
      </c>
      <c r="E63" s="135" t="s">
        <v>220</v>
      </c>
      <c r="F63" s="135">
        <v>201.01230665082755</v>
      </c>
      <c r="G63" s="135">
        <v>1962.45184054829</v>
      </c>
      <c r="H63" s="135">
        <v>14.718388804112173</v>
      </c>
      <c r="I63" s="135">
        <v>1977.1702293524022</v>
      </c>
      <c r="J63" s="135">
        <v>434.97745045752851</v>
      </c>
      <c r="K63" s="135">
        <v>2412.1476798099307</v>
      </c>
      <c r="L63" s="135"/>
    </row>
    <row r="64" spans="1:12" ht="90">
      <c r="A64" s="135">
        <v>12201</v>
      </c>
      <c r="B64" s="135" t="s">
        <v>182</v>
      </c>
      <c r="C64" s="135" t="s">
        <v>202</v>
      </c>
      <c r="D64" s="136" t="s">
        <v>217</v>
      </c>
      <c r="E64" s="135" t="s">
        <v>218</v>
      </c>
      <c r="F64" s="135">
        <v>201.01230665082755</v>
      </c>
      <c r="G64" s="135">
        <v>1962.45184054829</v>
      </c>
      <c r="H64" s="135">
        <v>14.718388804112173</v>
      </c>
      <c r="I64" s="135">
        <v>1977.1702293524022</v>
      </c>
      <c r="J64" s="135">
        <v>434.97745045752851</v>
      </c>
      <c r="K64" s="135">
        <v>2412.1476798099307</v>
      </c>
      <c r="L64" s="135"/>
    </row>
    <row r="65" spans="1:12" ht="120">
      <c r="A65" s="135">
        <v>12201</v>
      </c>
      <c r="B65" s="135" t="s">
        <v>182</v>
      </c>
      <c r="C65" s="135" t="s">
        <v>202</v>
      </c>
      <c r="D65" s="136" t="s">
        <v>599</v>
      </c>
      <c r="E65" s="135" t="s">
        <v>216</v>
      </c>
      <c r="F65" s="135">
        <v>302.21238575228318</v>
      </c>
      <c r="G65" s="135">
        <v>2950.4524500894099</v>
      </c>
      <c r="H65" s="135">
        <v>22.128393375670573</v>
      </c>
      <c r="I65" s="135">
        <v>2972.5808434650803</v>
      </c>
      <c r="J65" s="135">
        <v>653.96778556231766</v>
      </c>
      <c r="K65" s="135">
        <v>3626.548629027398</v>
      </c>
      <c r="L65" s="135"/>
    </row>
    <row r="66" spans="1:12" ht="90">
      <c r="A66" s="135">
        <v>12201</v>
      </c>
      <c r="B66" s="135" t="s">
        <v>182</v>
      </c>
      <c r="C66" s="135" t="s">
        <v>202</v>
      </c>
      <c r="D66" s="136" t="s">
        <v>600</v>
      </c>
      <c r="E66" s="135" t="s">
        <v>215</v>
      </c>
      <c r="F66" s="135">
        <v>201.13567123323628</v>
      </c>
      <c r="G66" s="135">
        <v>1963.6562297513201</v>
      </c>
      <c r="H66" s="135">
        <v>14.727421723134901</v>
      </c>
      <c r="I66" s="135">
        <v>1978.3836514744551</v>
      </c>
      <c r="J66" s="135">
        <v>435.24440332438013</v>
      </c>
      <c r="K66" s="135">
        <v>2413.6280547988354</v>
      </c>
      <c r="L66" s="135"/>
    </row>
    <row r="67" spans="1:12">
      <c r="A67" s="135">
        <v>12201</v>
      </c>
      <c r="B67" s="135" t="s">
        <v>182</v>
      </c>
      <c r="C67" s="135" t="s">
        <v>202</v>
      </c>
      <c r="D67" s="135" t="s">
        <v>601</v>
      </c>
      <c r="E67" s="135" t="s">
        <v>214</v>
      </c>
      <c r="F67" s="135">
        <v>321.57166666666666</v>
      </c>
      <c r="G67" s="135">
        <v>3163</v>
      </c>
      <c r="H67" s="135">
        <v>0</v>
      </c>
      <c r="I67" s="135">
        <v>3163</v>
      </c>
      <c r="J67" s="135">
        <v>695.86</v>
      </c>
      <c r="K67" s="135">
        <v>3858.86</v>
      </c>
      <c r="L67" s="135"/>
    </row>
    <row r="68" spans="1:12" ht="90">
      <c r="A68" s="135">
        <v>12201</v>
      </c>
      <c r="B68" s="135" t="s">
        <v>182</v>
      </c>
      <c r="C68" s="135" t="s">
        <v>202</v>
      </c>
      <c r="D68" s="136" t="s">
        <v>602</v>
      </c>
      <c r="E68" s="135" t="s">
        <v>213</v>
      </c>
      <c r="F68" s="135">
        <v>264.61702926365808</v>
      </c>
      <c r="G68" s="135">
        <v>2583.41484047016</v>
      </c>
      <c r="H68" s="135">
        <v>19.375611303526199</v>
      </c>
      <c r="I68" s="135">
        <v>2602.7904517736861</v>
      </c>
      <c r="J68" s="135">
        <v>572.61389939021092</v>
      </c>
      <c r="K68" s="135">
        <v>3175.404351163897</v>
      </c>
      <c r="L68" s="135"/>
    </row>
    <row r="69" spans="1:12">
      <c r="A69" s="135">
        <v>12201</v>
      </c>
      <c r="B69" s="135" t="s">
        <v>182</v>
      </c>
      <c r="C69" s="135" t="s">
        <v>202</v>
      </c>
      <c r="D69" s="135" t="s">
        <v>208</v>
      </c>
      <c r="E69" s="135" t="s">
        <v>212</v>
      </c>
      <c r="F69" s="135"/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/>
    </row>
    <row r="70" spans="1:12">
      <c r="A70" s="135">
        <v>12201</v>
      </c>
      <c r="B70" s="135" t="s">
        <v>182</v>
      </c>
      <c r="C70" s="135" t="s">
        <v>202</v>
      </c>
      <c r="D70" s="135" t="s">
        <v>208</v>
      </c>
      <c r="E70" s="135" t="s">
        <v>211</v>
      </c>
      <c r="F70" s="135"/>
      <c r="G70" s="135">
        <v>0</v>
      </c>
      <c r="H70" s="135">
        <v>0</v>
      </c>
      <c r="I70" s="135">
        <v>0</v>
      </c>
      <c r="J70" s="135">
        <v>0</v>
      </c>
      <c r="K70" s="135">
        <v>0</v>
      </c>
      <c r="L70" s="135"/>
    </row>
    <row r="71" spans="1:12" ht="75">
      <c r="A71" s="135">
        <v>12201</v>
      </c>
      <c r="B71" s="135" t="s">
        <v>182</v>
      </c>
      <c r="C71" s="135" t="s">
        <v>202</v>
      </c>
      <c r="D71" s="136" t="s">
        <v>603</v>
      </c>
      <c r="E71" s="135" t="s">
        <v>210</v>
      </c>
      <c r="F71" s="135">
        <v>201.01230665082755</v>
      </c>
      <c r="G71" s="135">
        <v>1962.45184054829</v>
      </c>
      <c r="H71" s="135">
        <v>14.718388804112173</v>
      </c>
      <c r="I71" s="135">
        <v>1977.1702293524022</v>
      </c>
      <c r="J71" s="135">
        <v>434.97745045752851</v>
      </c>
      <c r="K71" s="135">
        <v>2412.1476798099307</v>
      </c>
      <c r="L71" s="135"/>
    </row>
    <row r="72" spans="1:12">
      <c r="A72" s="135">
        <v>12201</v>
      </c>
      <c r="B72" s="135" t="s">
        <v>182</v>
      </c>
      <c r="C72" s="135" t="s">
        <v>202</v>
      </c>
      <c r="D72" s="135" t="s">
        <v>208</v>
      </c>
      <c r="E72" s="135" t="s">
        <v>209</v>
      </c>
      <c r="F72" s="135"/>
      <c r="G72" s="135">
        <v>0</v>
      </c>
      <c r="H72" s="135">
        <v>0</v>
      </c>
      <c r="I72" s="135">
        <v>0</v>
      </c>
      <c r="J72" s="135">
        <v>0</v>
      </c>
      <c r="K72" s="135">
        <v>0</v>
      </c>
      <c r="L72" s="135"/>
    </row>
    <row r="73" spans="1:12" ht="90">
      <c r="A73" s="135">
        <v>12201</v>
      </c>
      <c r="B73" s="135" t="s">
        <v>182</v>
      </c>
      <c r="C73" s="135" t="s">
        <v>202</v>
      </c>
      <c r="D73" s="136" t="s">
        <v>206</v>
      </c>
      <c r="E73" s="135" t="s">
        <v>207</v>
      </c>
      <c r="F73" s="135">
        <v>201.01230665082755</v>
      </c>
      <c r="G73" s="135">
        <v>1962.45184054829</v>
      </c>
      <c r="H73" s="135">
        <v>14.718388804112173</v>
      </c>
      <c r="I73" s="135">
        <v>1977.1702293524022</v>
      </c>
      <c r="J73" s="135">
        <v>434.97745045752851</v>
      </c>
      <c r="K73" s="135">
        <v>2412.1476798099307</v>
      </c>
      <c r="L73" s="135"/>
    </row>
    <row r="74" spans="1:12">
      <c r="A74" s="135">
        <v>12201</v>
      </c>
      <c r="B74" s="135" t="s">
        <v>182</v>
      </c>
      <c r="C74" s="135" t="s">
        <v>202</v>
      </c>
      <c r="D74" s="135" t="s">
        <v>204</v>
      </c>
      <c r="E74" s="135" t="s">
        <v>205</v>
      </c>
      <c r="F74" s="135"/>
      <c r="G74" s="135">
        <v>0</v>
      </c>
      <c r="H74" s="135">
        <v>0</v>
      </c>
      <c r="I74" s="135">
        <v>0</v>
      </c>
      <c r="J74" s="135">
        <v>0</v>
      </c>
      <c r="K74" s="135">
        <v>0</v>
      </c>
      <c r="L74" s="135"/>
    </row>
    <row r="75" spans="1:12" ht="90">
      <c r="A75" s="135">
        <v>12201</v>
      </c>
      <c r="B75" s="135" t="s">
        <v>182</v>
      </c>
      <c r="C75" s="135" t="s">
        <v>202</v>
      </c>
      <c r="D75" s="136" t="s">
        <v>604</v>
      </c>
      <c r="E75" s="135" t="s">
        <v>203</v>
      </c>
      <c r="F75" s="135">
        <v>560.12660603847769</v>
      </c>
      <c r="G75" s="135">
        <v>5468.4288105290098</v>
      </c>
      <c r="H75" s="135">
        <v>41.013216078967574</v>
      </c>
      <c r="I75" s="135">
        <v>5509.4420266079769</v>
      </c>
      <c r="J75" s="135">
        <v>1212.0772458537549</v>
      </c>
      <c r="K75" s="135">
        <v>6721.5192724617318</v>
      </c>
      <c r="L75" s="135"/>
    </row>
    <row r="76" spans="1:12" ht="60">
      <c r="A76" s="135">
        <v>12201</v>
      </c>
      <c r="B76" s="135" t="s">
        <v>182</v>
      </c>
      <c r="C76" s="135" t="s">
        <v>197</v>
      </c>
      <c r="D76" s="136" t="s">
        <v>200</v>
      </c>
      <c r="E76" s="135" t="s">
        <v>201</v>
      </c>
      <c r="F76" s="135">
        <v>8.9233714607946997</v>
      </c>
      <c r="G76" s="135">
        <v>106.28333253552</v>
      </c>
      <c r="H76" s="135">
        <v>0.79712499401640002</v>
      </c>
      <c r="I76" s="135">
        <v>107.0804575295364</v>
      </c>
      <c r="J76" s="135">
        <v>0</v>
      </c>
      <c r="K76" s="135">
        <v>107.0804575295364</v>
      </c>
      <c r="L76" s="135"/>
    </row>
    <row r="77" spans="1:12" ht="90">
      <c r="A77" s="135">
        <v>12201</v>
      </c>
      <c r="B77" s="135" t="s">
        <v>182</v>
      </c>
      <c r="C77" s="135" t="s">
        <v>197</v>
      </c>
      <c r="D77" s="136" t="s">
        <v>198</v>
      </c>
      <c r="E77" s="135" t="s">
        <v>199</v>
      </c>
      <c r="F77" s="135">
        <v>42.632743603589432</v>
      </c>
      <c r="G77" s="135">
        <v>416.21683540908202</v>
      </c>
      <c r="H77" s="135">
        <v>3.1216262655681151</v>
      </c>
      <c r="I77" s="135">
        <v>419.33846167465015</v>
      </c>
      <c r="J77" s="135">
        <v>92.254461568423039</v>
      </c>
      <c r="K77" s="135">
        <v>511.59292324307319</v>
      </c>
      <c r="L77" s="135"/>
    </row>
    <row r="78" spans="1:12" ht="135">
      <c r="A78" s="135">
        <v>12201</v>
      </c>
      <c r="B78" s="135" t="s">
        <v>182</v>
      </c>
      <c r="C78" s="135" t="s">
        <v>190</v>
      </c>
      <c r="D78" s="136" t="s">
        <v>605</v>
      </c>
      <c r="E78" s="135" t="s">
        <v>196</v>
      </c>
      <c r="F78" s="135">
        <v>522.54152993172011</v>
      </c>
      <c r="G78" s="135">
        <v>5101.4915666766801</v>
      </c>
      <c r="H78" s="135">
        <v>38.261186750075098</v>
      </c>
      <c r="I78" s="135">
        <v>5139.7527534267556</v>
      </c>
      <c r="J78" s="135">
        <v>1130.7456057538861</v>
      </c>
      <c r="K78" s="135">
        <v>6270.4983591806413</v>
      </c>
      <c r="L78" s="135"/>
    </row>
    <row r="79" spans="1:12" ht="135">
      <c r="A79" s="135">
        <v>12201</v>
      </c>
      <c r="B79" s="135" t="s">
        <v>182</v>
      </c>
      <c r="C79" s="135" t="s">
        <v>190</v>
      </c>
      <c r="D79" s="136" t="s">
        <v>606</v>
      </c>
      <c r="E79" s="135" t="s">
        <v>195</v>
      </c>
      <c r="F79" s="135">
        <v>250.82075679777503</v>
      </c>
      <c r="G79" s="135">
        <v>2448.7239812661601</v>
      </c>
      <c r="H79" s="135">
        <v>18.365429859496199</v>
      </c>
      <c r="I79" s="135">
        <v>2467.0894111256562</v>
      </c>
      <c r="J79" s="135">
        <v>542.75967044764434</v>
      </c>
      <c r="K79" s="135">
        <v>3009.8490815733003</v>
      </c>
      <c r="L79" s="135"/>
    </row>
    <row r="80" spans="1:12" ht="135">
      <c r="A80" s="135">
        <v>12201</v>
      </c>
      <c r="B80" s="135" t="s">
        <v>182</v>
      </c>
      <c r="C80" s="135" t="s">
        <v>190</v>
      </c>
      <c r="D80" s="136" t="s">
        <v>607</v>
      </c>
      <c r="E80" s="135" t="s">
        <v>194</v>
      </c>
      <c r="F80" s="135">
        <v>153.28049364107036</v>
      </c>
      <c r="G80" s="135">
        <v>1496.4535847478701</v>
      </c>
      <c r="H80" s="135">
        <v>11.223401885609025</v>
      </c>
      <c r="I80" s="135">
        <v>1507.6769866334791</v>
      </c>
      <c r="J80" s="135">
        <v>331.6889370593654</v>
      </c>
      <c r="K80" s="135">
        <v>1839.3659236928445</v>
      </c>
      <c r="L80" s="135"/>
    </row>
    <row r="81" spans="1:12" ht="135">
      <c r="A81" s="135">
        <v>12201</v>
      </c>
      <c r="B81" s="135" t="s">
        <v>182</v>
      </c>
      <c r="C81" s="135" t="s">
        <v>190</v>
      </c>
      <c r="D81" s="136" t="s">
        <v>608</v>
      </c>
      <c r="E81" s="135" t="s">
        <v>194</v>
      </c>
      <c r="F81" s="135">
        <v>200.10763304650808</v>
      </c>
      <c r="G81" s="135">
        <v>1953.61965305951</v>
      </c>
      <c r="H81" s="135">
        <v>14.652147397946324</v>
      </c>
      <c r="I81" s="135">
        <v>1968.2718004574563</v>
      </c>
      <c r="J81" s="135">
        <v>433.01979610064041</v>
      </c>
      <c r="K81" s="135">
        <v>2401.2915965580969</v>
      </c>
      <c r="L81" s="135"/>
    </row>
    <row r="82" spans="1:12">
      <c r="A82" s="135">
        <v>12201</v>
      </c>
      <c r="B82" s="135" t="s">
        <v>182</v>
      </c>
      <c r="C82" s="135" t="s">
        <v>190</v>
      </c>
      <c r="D82" s="135" t="s">
        <v>563</v>
      </c>
      <c r="E82" s="135" t="s">
        <v>193</v>
      </c>
      <c r="F82" s="135"/>
      <c r="G82" s="135">
        <v>0</v>
      </c>
      <c r="H82" s="135">
        <v>0</v>
      </c>
      <c r="I82" s="135">
        <v>0</v>
      </c>
      <c r="J82" s="135">
        <v>0</v>
      </c>
      <c r="K82" s="135">
        <v>0</v>
      </c>
      <c r="L82" s="135"/>
    </row>
    <row r="83" spans="1:12" ht="30">
      <c r="A83" s="135">
        <v>12201</v>
      </c>
      <c r="B83" s="135" t="s">
        <v>182</v>
      </c>
      <c r="C83" s="135" t="s">
        <v>190</v>
      </c>
      <c r="D83" s="136" t="s">
        <v>191</v>
      </c>
      <c r="E83" s="135" t="s">
        <v>192</v>
      </c>
      <c r="F83" s="135"/>
      <c r="G83" s="135">
        <v>0</v>
      </c>
      <c r="H83" s="135">
        <v>0</v>
      </c>
      <c r="I83" s="135">
        <v>0</v>
      </c>
      <c r="J83" s="135">
        <v>0</v>
      </c>
      <c r="K83" s="135">
        <v>0</v>
      </c>
      <c r="L83" s="135"/>
    </row>
    <row r="84" spans="1:12" ht="105">
      <c r="A84" s="135">
        <v>12201</v>
      </c>
      <c r="B84" s="135" t="s">
        <v>182</v>
      </c>
      <c r="C84" s="135" t="s">
        <v>183</v>
      </c>
      <c r="D84" s="136" t="s">
        <v>609</v>
      </c>
      <c r="E84" s="135" t="s">
        <v>189</v>
      </c>
      <c r="F84" s="135"/>
      <c r="G84" s="135">
        <v>0</v>
      </c>
      <c r="H84" s="135">
        <v>0</v>
      </c>
      <c r="I84" s="135">
        <v>0</v>
      </c>
      <c r="J84" s="135">
        <v>0</v>
      </c>
      <c r="K84" s="135">
        <v>0</v>
      </c>
      <c r="L84" s="135"/>
    </row>
    <row r="85" spans="1:12" ht="120">
      <c r="A85" s="135">
        <v>12201</v>
      </c>
      <c r="B85" s="135" t="s">
        <v>182</v>
      </c>
      <c r="C85" s="135" t="s">
        <v>183</v>
      </c>
      <c r="D85" s="136" t="s">
        <v>610</v>
      </c>
      <c r="E85" s="135" t="s">
        <v>188</v>
      </c>
      <c r="F85" s="135"/>
      <c r="G85" s="135">
        <v>70246.058478075996</v>
      </c>
      <c r="H85" s="135">
        <v>526.84543858556992</v>
      </c>
      <c r="I85" s="135">
        <v>70772.903916661569</v>
      </c>
      <c r="J85" s="135">
        <v>0</v>
      </c>
      <c r="K85" s="135">
        <v>70772.903916661569</v>
      </c>
      <c r="L85" s="135"/>
    </row>
    <row r="86" spans="1:12" ht="135">
      <c r="A86" s="135">
        <v>12201</v>
      </c>
      <c r="B86" s="135" t="s">
        <v>182</v>
      </c>
      <c r="C86" s="135" t="s">
        <v>183</v>
      </c>
      <c r="D86" s="136" t="s">
        <v>611</v>
      </c>
      <c r="E86" s="135" t="s">
        <v>187</v>
      </c>
      <c r="F86" s="135"/>
      <c r="G86" s="135">
        <v>51486.438054378501</v>
      </c>
      <c r="H86" s="135">
        <v>386.14828540783873</v>
      </c>
      <c r="I86" s="135">
        <v>51872.586339786343</v>
      </c>
      <c r="J86" s="135">
        <v>0</v>
      </c>
      <c r="K86" s="135">
        <v>51872.586339786343</v>
      </c>
      <c r="L86" s="135"/>
    </row>
    <row r="87" spans="1:12" ht="105">
      <c r="A87" s="135">
        <v>12201</v>
      </c>
      <c r="B87" s="135" t="s">
        <v>182</v>
      </c>
      <c r="C87" s="135" t="s">
        <v>183</v>
      </c>
      <c r="D87" s="136" t="s">
        <v>612</v>
      </c>
      <c r="E87" s="135" t="s">
        <v>186</v>
      </c>
      <c r="F87" s="135"/>
      <c r="G87" s="135">
        <v>2047.3010599008001</v>
      </c>
      <c r="H87" s="135">
        <v>15.354757949255999</v>
      </c>
      <c r="I87" s="135">
        <v>2062.6558178500559</v>
      </c>
      <c r="J87" s="135">
        <v>0</v>
      </c>
      <c r="K87" s="135">
        <v>2062.6558178500559</v>
      </c>
      <c r="L87" s="135"/>
    </row>
    <row r="88" spans="1:12" ht="120">
      <c r="A88" s="135">
        <v>12201</v>
      </c>
      <c r="B88" s="135" t="s">
        <v>182</v>
      </c>
      <c r="C88" s="135" t="s">
        <v>183</v>
      </c>
      <c r="D88" s="136" t="s">
        <v>613</v>
      </c>
      <c r="E88" s="135" t="s">
        <v>185</v>
      </c>
      <c r="F88" s="135"/>
      <c r="G88" s="135">
        <v>26548.915257700399</v>
      </c>
      <c r="H88" s="135">
        <v>199.11686443275298</v>
      </c>
      <c r="I88" s="135">
        <v>26748.032122133151</v>
      </c>
      <c r="J88" s="135">
        <v>0</v>
      </c>
      <c r="K88" s="135">
        <v>26748.032122133151</v>
      </c>
      <c r="L88" s="135"/>
    </row>
    <row r="89" spans="1:12" ht="90.75" thickBot="1">
      <c r="A89" s="137">
        <v>12201</v>
      </c>
      <c r="B89" s="137" t="s">
        <v>182</v>
      </c>
      <c r="C89" s="137" t="s">
        <v>183</v>
      </c>
      <c r="D89" s="139" t="s">
        <v>614</v>
      </c>
      <c r="E89" s="137" t="s">
        <v>184</v>
      </c>
      <c r="F89" s="137"/>
      <c r="G89" s="137">
        <v>6121.8219970574401</v>
      </c>
      <c r="H89" s="137">
        <v>45.9136649779308</v>
      </c>
      <c r="I89" s="137">
        <v>6167.7356620353712</v>
      </c>
      <c r="J89" s="137">
        <v>0</v>
      </c>
      <c r="K89" s="137">
        <v>6167.7356620353712</v>
      </c>
      <c r="L89" s="1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24"/>
    </sheetView>
  </sheetViews>
  <sheetFormatPr defaultRowHeight="15"/>
  <cols>
    <col min="1" max="1" width="7" bestFit="1" customWidth="1"/>
    <col min="2" max="2" width="36.7109375" bestFit="1" customWidth="1"/>
    <col min="3" max="3" width="98.42578125" bestFit="1" customWidth="1"/>
    <col min="4" max="4" width="238.85546875" bestFit="1" customWidth="1"/>
    <col min="5" max="5" width="140.42578125" bestFit="1" customWidth="1"/>
    <col min="6" max="6" width="24.7109375" bestFit="1" customWidth="1"/>
    <col min="7" max="7" width="23.140625" bestFit="1" customWidth="1"/>
    <col min="8" max="8" width="28.5703125" bestFit="1" customWidth="1"/>
    <col min="9" max="9" width="18.5703125" bestFit="1" customWidth="1"/>
    <col min="10" max="11" width="12" bestFit="1" customWidth="1"/>
    <col min="12" max="12" width="31.42578125" bestFit="1" customWidth="1"/>
  </cols>
  <sheetData>
    <row r="1" spans="1:12" ht="15.75" thickBot="1">
      <c r="A1" s="138" t="s">
        <v>0</v>
      </c>
      <c r="B1" s="138" t="s">
        <v>1</v>
      </c>
      <c r="C1" s="138" t="s">
        <v>488</v>
      </c>
      <c r="D1" s="138" t="s">
        <v>489</v>
      </c>
      <c r="E1" s="138" t="s">
        <v>490</v>
      </c>
      <c r="F1" s="138" t="s">
        <v>491</v>
      </c>
      <c r="G1" s="138" t="s">
        <v>492</v>
      </c>
      <c r="H1" s="138" t="s">
        <v>493</v>
      </c>
      <c r="I1" s="138" t="s">
        <v>494</v>
      </c>
      <c r="J1" s="138" t="s">
        <v>495</v>
      </c>
      <c r="K1" s="138" t="s">
        <v>496</v>
      </c>
      <c r="L1" s="138" t="s">
        <v>497</v>
      </c>
    </row>
    <row r="2" spans="1:12">
      <c r="A2" s="135">
        <v>12202</v>
      </c>
      <c r="B2" s="135" t="s">
        <v>294</v>
      </c>
      <c r="C2" s="135" t="s">
        <v>323</v>
      </c>
      <c r="D2" s="135" t="s">
        <v>615</v>
      </c>
      <c r="E2" s="135" t="s">
        <v>324</v>
      </c>
      <c r="F2" s="135">
        <v>563.96533333333298</v>
      </c>
      <c r="G2" s="135">
        <v>0</v>
      </c>
      <c r="H2" s="135">
        <v>0</v>
      </c>
      <c r="I2" s="135">
        <v>5547.2</v>
      </c>
      <c r="J2" s="135">
        <v>1220.384</v>
      </c>
      <c r="K2" s="135">
        <v>6767.5839999999998</v>
      </c>
      <c r="L2" s="135">
        <v>0</v>
      </c>
    </row>
    <row r="3" spans="1:12">
      <c r="A3" s="135">
        <v>12202</v>
      </c>
      <c r="B3" s="135" t="s">
        <v>294</v>
      </c>
      <c r="C3" s="135" t="s">
        <v>295</v>
      </c>
      <c r="D3" s="135" t="s">
        <v>616</v>
      </c>
      <c r="E3" s="135" t="s">
        <v>321</v>
      </c>
      <c r="F3" s="135">
        <v>522.55650000000003</v>
      </c>
      <c r="G3" s="135">
        <v>0</v>
      </c>
      <c r="H3" s="135">
        <v>0</v>
      </c>
      <c r="I3" s="135">
        <v>5139.8999999999996</v>
      </c>
      <c r="J3" s="135">
        <v>1130.778</v>
      </c>
      <c r="K3" s="135">
        <v>6270.6779999999999</v>
      </c>
      <c r="L3" s="135">
        <v>0</v>
      </c>
    </row>
    <row r="4" spans="1:12">
      <c r="A4" s="135">
        <v>12202</v>
      </c>
      <c r="B4" s="135" t="s">
        <v>294</v>
      </c>
      <c r="C4" s="135" t="s">
        <v>295</v>
      </c>
      <c r="D4" s="135" t="s">
        <v>617</v>
      </c>
      <c r="E4" s="135" t="s">
        <v>320</v>
      </c>
      <c r="F4" s="135">
        <v>0</v>
      </c>
      <c r="G4" s="135">
        <v>0</v>
      </c>
      <c r="H4" s="135">
        <v>0</v>
      </c>
      <c r="I4" s="135">
        <v>0</v>
      </c>
      <c r="J4" s="135">
        <v>0</v>
      </c>
      <c r="K4" s="135">
        <v>0</v>
      </c>
      <c r="L4" s="135"/>
    </row>
    <row r="5" spans="1:12">
      <c r="A5" s="135">
        <v>12202</v>
      </c>
      <c r="B5" s="135" t="s">
        <v>294</v>
      </c>
      <c r="C5" s="135" t="s">
        <v>295</v>
      </c>
      <c r="D5" s="135" t="s">
        <v>141</v>
      </c>
      <c r="E5" s="135" t="s">
        <v>319</v>
      </c>
      <c r="F5" s="135">
        <v>0</v>
      </c>
      <c r="G5" s="135">
        <v>0</v>
      </c>
      <c r="H5" s="135">
        <v>0</v>
      </c>
      <c r="I5" s="135">
        <v>0</v>
      </c>
      <c r="J5" s="135">
        <v>0</v>
      </c>
      <c r="K5" s="135">
        <v>0</v>
      </c>
      <c r="L5" s="135"/>
    </row>
    <row r="6" spans="1:12">
      <c r="A6" s="135">
        <v>12202</v>
      </c>
      <c r="B6" s="135" t="s">
        <v>294</v>
      </c>
      <c r="C6" s="135" t="s">
        <v>295</v>
      </c>
      <c r="D6" s="135" t="s">
        <v>618</v>
      </c>
      <c r="E6" s="135" t="s">
        <v>318</v>
      </c>
      <c r="F6" s="135">
        <v>502.242996715289</v>
      </c>
      <c r="G6" s="135">
        <v>5990.9701397449999</v>
      </c>
      <c r="H6" s="135">
        <v>35.945820838469999</v>
      </c>
      <c r="I6" s="135">
        <v>6026.9159605834702</v>
      </c>
      <c r="J6" s="135">
        <v>0</v>
      </c>
      <c r="K6" s="135">
        <v>6026.9159605834702</v>
      </c>
      <c r="L6" s="135"/>
    </row>
    <row r="7" spans="1:12" ht="105">
      <c r="A7" s="135">
        <v>12202</v>
      </c>
      <c r="B7" s="135" t="s">
        <v>294</v>
      </c>
      <c r="C7" s="135" t="s">
        <v>295</v>
      </c>
      <c r="D7" s="136" t="s">
        <v>316</v>
      </c>
      <c r="E7" s="135" t="s">
        <v>317</v>
      </c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5"/>
    </row>
    <row r="8" spans="1:12" ht="120">
      <c r="A8" s="135">
        <v>12202</v>
      </c>
      <c r="B8" s="135" t="s">
        <v>294</v>
      </c>
      <c r="C8" s="135" t="s">
        <v>295</v>
      </c>
      <c r="D8" s="136" t="s">
        <v>619</v>
      </c>
      <c r="E8" s="135" t="s">
        <v>315</v>
      </c>
      <c r="F8" s="135">
        <v>842.32822848611011</v>
      </c>
      <c r="G8" s="135">
        <v>8223.5192953124697</v>
      </c>
      <c r="H8" s="135">
        <v>61.676394714843518</v>
      </c>
      <c r="I8" s="135">
        <v>8285.1956900273126</v>
      </c>
      <c r="J8" s="135">
        <v>1822.7430518060087</v>
      </c>
      <c r="K8" s="135">
        <v>10107.938741833321</v>
      </c>
      <c r="L8" s="135"/>
    </row>
    <row r="9" spans="1:12">
      <c r="A9" s="135">
        <v>12202</v>
      </c>
      <c r="B9" s="135" t="s">
        <v>294</v>
      </c>
      <c r="C9" s="135" t="s">
        <v>295</v>
      </c>
      <c r="D9" s="135" t="s">
        <v>313</v>
      </c>
      <c r="E9" s="135" t="s">
        <v>314</v>
      </c>
      <c r="F9" s="135">
        <v>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/>
    </row>
    <row r="10" spans="1:12" ht="150">
      <c r="A10" s="135">
        <v>12202</v>
      </c>
      <c r="B10" s="135" t="s">
        <v>294</v>
      </c>
      <c r="C10" s="135" t="s">
        <v>295</v>
      </c>
      <c r="D10" s="136" t="s">
        <v>620</v>
      </c>
      <c r="E10" s="135" t="s">
        <v>312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/>
    </row>
    <row r="11" spans="1:12" ht="120">
      <c r="A11" s="135">
        <v>12202</v>
      </c>
      <c r="B11" s="135" t="s">
        <v>294</v>
      </c>
      <c r="C11" s="135" t="s">
        <v>295</v>
      </c>
      <c r="D11" s="136" t="s">
        <v>621</v>
      </c>
      <c r="E11" s="135" t="s">
        <v>311</v>
      </c>
      <c r="F11" s="135">
        <v>351.78353041779428</v>
      </c>
      <c r="G11" s="135">
        <v>4189.9775335121903</v>
      </c>
      <c r="H11" s="135">
        <v>31.424831501341426</v>
      </c>
      <c r="I11" s="135">
        <v>4221.4023650135314</v>
      </c>
      <c r="J11" s="135">
        <v>0</v>
      </c>
      <c r="K11" s="135">
        <v>4221.4023650135314</v>
      </c>
      <c r="L11" s="135"/>
    </row>
    <row r="12" spans="1:12">
      <c r="A12" s="135">
        <v>12202</v>
      </c>
      <c r="B12" s="135" t="s">
        <v>294</v>
      </c>
      <c r="C12" s="135" t="s">
        <v>295</v>
      </c>
      <c r="D12" s="135" t="s">
        <v>309</v>
      </c>
      <c r="E12" s="135" t="s">
        <v>310</v>
      </c>
      <c r="F12" s="135">
        <v>1065.9727958177427</v>
      </c>
      <c r="G12" s="135">
        <v>10406.9263717308</v>
      </c>
      <c r="H12" s="135">
        <v>78.051947787981007</v>
      </c>
      <c r="I12" s="135">
        <v>10484.978319518781</v>
      </c>
      <c r="J12" s="135">
        <v>2306.6952302941318</v>
      </c>
      <c r="K12" s="135">
        <v>12791.673549812913</v>
      </c>
      <c r="L12" s="135"/>
    </row>
    <row r="13" spans="1:12" ht="135">
      <c r="A13" s="135">
        <v>12202</v>
      </c>
      <c r="B13" s="135" t="s">
        <v>294</v>
      </c>
      <c r="C13" s="135" t="s">
        <v>295</v>
      </c>
      <c r="D13" s="136" t="s">
        <v>307</v>
      </c>
      <c r="E13" s="135" t="s">
        <v>308</v>
      </c>
      <c r="F13" s="135">
        <v>1789.0537348343917</v>
      </c>
      <c r="G13" s="135">
        <v>17466.2529536775</v>
      </c>
      <c r="H13" s="135">
        <v>130.99689715258125</v>
      </c>
      <c r="I13" s="135">
        <v>17597.249850830081</v>
      </c>
      <c r="J13" s="135">
        <v>3871.3949671826181</v>
      </c>
      <c r="K13" s="135">
        <v>21468.644818012701</v>
      </c>
      <c r="L13" s="135"/>
    </row>
    <row r="14" spans="1:12" ht="105">
      <c r="A14" s="135">
        <v>12202</v>
      </c>
      <c r="B14" s="135" t="s">
        <v>294</v>
      </c>
      <c r="C14" s="135" t="s">
        <v>295</v>
      </c>
      <c r="D14" s="136" t="s">
        <v>622</v>
      </c>
      <c r="E14" s="135" t="s">
        <v>306</v>
      </c>
      <c r="F14" s="135">
        <v>123.75523691825659</v>
      </c>
      <c r="G14" s="135">
        <v>1208.20310215928</v>
      </c>
      <c r="H14" s="135">
        <v>9.0615232661945999</v>
      </c>
      <c r="I14" s="135">
        <v>1217.2646254254746</v>
      </c>
      <c r="J14" s="135">
        <v>267.79821759360442</v>
      </c>
      <c r="K14" s="135">
        <v>1485.0628430190791</v>
      </c>
      <c r="L14" s="135"/>
    </row>
    <row r="15" spans="1:12" ht="105">
      <c r="A15" s="135">
        <v>12202</v>
      </c>
      <c r="B15" s="135" t="s">
        <v>294</v>
      </c>
      <c r="C15" s="135" t="s">
        <v>295</v>
      </c>
      <c r="D15" s="136" t="s">
        <v>623</v>
      </c>
      <c r="E15" s="135" t="s">
        <v>305</v>
      </c>
      <c r="F15" s="135">
        <v>638.23694746603485</v>
      </c>
      <c r="G15" s="135">
        <v>6231.0079075722397</v>
      </c>
      <c r="H15" s="135">
        <v>46.732559306791799</v>
      </c>
      <c r="I15" s="135">
        <v>6277.7404668790314</v>
      </c>
      <c r="J15" s="135">
        <v>1381.1029027133868</v>
      </c>
      <c r="K15" s="135">
        <v>7658.8433695924177</v>
      </c>
      <c r="L15" s="135"/>
    </row>
    <row r="16" spans="1:12" ht="120">
      <c r="A16" s="135">
        <v>12202</v>
      </c>
      <c r="B16" s="135" t="s">
        <v>294</v>
      </c>
      <c r="C16" s="135" t="s">
        <v>295</v>
      </c>
      <c r="D16" s="136" t="s">
        <v>624</v>
      </c>
      <c r="E16" s="135" t="s">
        <v>304</v>
      </c>
      <c r="F16" s="135">
        <v>1628.4373320325415</v>
      </c>
      <c r="G16" s="135">
        <v>15898.1800304198</v>
      </c>
      <c r="H16" s="135">
        <v>119.2363502281485</v>
      </c>
      <c r="I16" s="135">
        <v>16017.416380647948</v>
      </c>
      <c r="J16" s="135">
        <v>3523.8316037425489</v>
      </c>
      <c r="K16" s="135">
        <v>19541.247984390498</v>
      </c>
      <c r="L16" s="135"/>
    </row>
    <row r="17" spans="1:12" ht="120">
      <c r="A17" s="135">
        <v>12202</v>
      </c>
      <c r="B17" s="135" t="s">
        <v>294</v>
      </c>
      <c r="C17" s="135" t="s">
        <v>295</v>
      </c>
      <c r="D17" s="136" t="s">
        <v>625</v>
      </c>
      <c r="E17" s="135" t="s">
        <v>303</v>
      </c>
      <c r="F17" s="135">
        <v>13.379917000258445</v>
      </c>
      <c r="G17" s="135">
        <v>130.62604564381999</v>
      </c>
      <c r="H17" s="135">
        <v>0.97969534232864985</v>
      </c>
      <c r="I17" s="135">
        <v>131.60574098614865</v>
      </c>
      <c r="J17" s="135">
        <v>28.953263016952704</v>
      </c>
      <c r="K17" s="135">
        <v>160.55900400310134</v>
      </c>
      <c r="L17" s="135"/>
    </row>
    <row r="18" spans="1:12">
      <c r="A18" s="135">
        <v>12202</v>
      </c>
      <c r="B18" s="135" t="s">
        <v>294</v>
      </c>
      <c r="C18" s="135" t="s">
        <v>295</v>
      </c>
      <c r="D18" s="135" t="s">
        <v>626</v>
      </c>
      <c r="E18" s="135" t="s">
        <v>302</v>
      </c>
      <c r="F18" s="135">
        <v>91.061052484855125</v>
      </c>
      <c r="G18" s="135">
        <v>889.01487191820502</v>
      </c>
      <c r="H18" s="135">
        <v>6.6676115393865372</v>
      </c>
      <c r="I18" s="135">
        <v>895.6824834575915</v>
      </c>
      <c r="J18" s="135">
        <v>197.05014636067014</v>
      </c>
      <c r="K18" s="135">
        <v>1092.7326298182616</v>
      </c>
      <c r="L18" s="135"/>
    </row>
    <row r="19" spans="1:12" ht="90">
      <c r="A19" s="135">
        <v>12202</v>
      </c>
      <c r="B19" s="135" t="s">
        <v>294</v>
      </c>
      <c r="C19" s="135" t="s">
        <v>295</v>
      </c>
      <c r="D19" s="136" t="s">
        <v>627</v>
      </c>
      <c r="E19" s="135" t="s">
        <v>301</v>
      </c>
      <c r="F19" s="135">
        <v>818.32799165816607</v>
      </c>
      <c r="G19" s="135">
        <v>7989.2087213912</v>
      </c>
      <c r="H19" s="135">
        <v>59.919065410434001</v>
      </c>
      <c r="I19" s="135">
        <v>8049.1277868016341</v>
      </c>
      <c r="J19" s="135">
        <v>1770.8081130963594</v>
      </c>
      <c r="K19" s="135">
        <v>9819.9358998979933</v>
      </c>
      <c r="L19" s="135"/>
    </row>
    <row r="20" spans="1:12" ht="105">
      <c r="A20" s="135">
        <v>12202</v>
      </c>
      <c r="B20" s="135" t="s">
        <v>294</v>
      </c>
      <c r="C20" s="135" t="s">
        <v>295</v>
      </c>
      <c r="D20" s="136" t="s">
        <v>628</v>
      </c>
      <c r="E20" s="135" t="s">
        <v>300</v>
      </c>
      <c r="F20" s="135">
        <v>31.875180677975127</v>
      </c>
      <c r="G20" s="135">
        <v>311.19242414327101</v>
      </c>
      <c r="H20" s="135">
        <v>2.3339431810745324</v>
      </c>
      <c r="I20" s="135">
        <v>313.52636732434553</v>
      </c>
      <c r="J20" s="135">
        <v>68.975800811356024</v>
      </c>
      <c r="K20" s="135">
        <v>382.50216813570154</v>
      </c>
      <c r="L20" s="135"/>
    </row>
    <row r="21" spans="1:12" ht="105">
      <c r="A21" s="135">
        <v>12202</v>
      </c>
      <c r="B21" s="135" t="s">
        <v>294</v>
      </c>
      <c r="C21" s="135" t="s">
        <v>295</v>
      </c>
      <c r="D21" s="136" t="s">
        <v>629</v>
      </c>
      <c r="E21" s="135" t="s">
        <v>299</v>
      </c>
      <c r="F21" s="135">
        <v>22.751341770768473</v>
      </c>
      <c r="G21" s="135">
        <v>222.11780600351599</v>
      </c>
      <c r="H21" s="135">
        <v>1.6658835450263698</v>
      </c>
      <c r="I21" s="135">
        <v>223.78368954854236</v>
      </c>
      <c r="J21" s="135">
        <v>49.232411700679322</v>
      </c>
      <c r="K21" s="135">
        <v>273.01610124922166</v>
      </c>
      <c r="L21" s="135"/>
    </row>
    <row r="22" spans="1:12" ht="90">
      <c r="A22" s="135">
        <v>12202</v>
      </c>
      <c r="B22" s="135" t="s">
        <v>294</v>
      </c>
      <c r="C22" s="135" t="s">
        <v>295</v>
      </c>
      <c r="D22" s="136" t="s">
        <v>630</v>
      </c>
      <c r="E22" s="135" t="s">
        <v>298</v>
      </c>
      <c r="F22" s="135">
        <v>75.066491696353154</v>
      </c>
      <c r="G22" s="135">
        <v>732.86246622156602</v>
      </c>
      <c r="H22" s="135">
        <v>5.4964684966617448</v>
      </c>
      <c r="I22" s="135">
        <v>738.35893471822772</v>
      </c>
      <c r="J22" s="135">
        <v>162.4389656380101</v>
      </c>
      <c r="K22" s="135">
        <v>900.79790035623785</v>
      </c>
      <c r="L22" s="135"/>
    </row>
    <row r="23" spans="1:12" ht="120">
      <c r="A23" s="135">
        <v>12202</v>
      </c>
      <c r="B23" s="135" t="s">
        <v>294</v>
      </c>
      <c r="C23" s="135" t="s">
        <v>295</v>
      </c>
      <c r="D23" s="136" t="s">
        <v>631</v>
      </c>
      <c r="E23" s="135" t="s">
        <v>297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/>
    </row>
    <row r="24" spans="1:12" ht="105.75" thickBot="1">
      <c r="A24" s="137">
        <v>12202</v>
      </c>
      <c r="B24" s="137" t="s">
        <v>294</v>
      </c>
      <c r="C24" s="137" t="s">
        <v>295</v>
      </c>
      <c r="D24" s="139" t="s">
        <v>632</v>
      </c>
      <c r="E24" s="137" t="s">
        <v>296</v>
      </c>
      <c r="F24" s="137">
        <v>2402.6648842358682</v>
      </c>
      <c r="G24" s="137">
        <v>23456.843030411601</v>
      </c>
      <c r="H24" s="137">
        <v>175.926322728087</v>
      </c>
      <c r="I24" s="137">
        <v>23632.769353139687</v>
      </c>
      <c r="J24" s="137">
        <v>5199.2092576907316</v>
      </c>
      <c r="K24" s="137">
        <v>28831.978610830418</v>
      </c>
      <c r="L24" s="1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L78"/>
    </sheetView>
  </sheetViews>
  <sheetFormatPr defaultRowHeight="15"/>
  <cols>
    <col min="1" max="1" width="7" bestFit="1" customWidth="1"/>
    <col min="2" max="2" width="42.42578125" bestFit="1" customWidth="1"/>
    <col min="3" max="3" width="154.7109375" bestFit="1" customWidth="1"/>
    <col min="4" max="4" width="204.42578125" bestFit="1" customWidth="1"/>
    <col min="5" max="5" width="124.28515625" bestFit="1" customWidth="1"/>
    <col min="6" max="6" width="24.7109375" bestFit="1" customWidth="1"/>
    <col min="7" max="7" width="23.140625" bestFit="1" customWidth="1"/>
    <col min="8" max="8" width="28.5703125" bestFit="1" customWidth="1"/>
    <col min="9" max="9" width="18.5703125" bestFit="1" customWidth="1"/>
    <col min="10" max="10" width="7.5703125" bestFit="1" customWidth="1"/>
    <col min="11" max="11" width="12" bestFit="1" customWidth="1"/>
    <col min="12" max="12" width="31.42578125" bestFit="1" customWidth="1"/>
  </cols>
  <sheetData>
    <row r="1" spans="1:12" ht="15.75" thickBot="1">
      <c r="A1" s="138" t="s">
        <v>0</v>
      </c>
      <c r="B1" s="138" t="s">
        <v>1</v>
      </c>
      <c r="C1" s="138" t="s">
        <v>488</v>
      </c>
      <c r="D1" s="138" t="s">
        <v>489</v>
      </c>
      <c r="E1" s="138" t="s">
        <v>490</v>
      </c>
      <c r="F1" s="138" t="s">
        <v>491</v>
      </c>
      <c r="G1" s="138" t="s">
        <v>492</v>
      </c>
      <c r="H1" s="138" t="s">
        <v>493</v>
      </c>
      <c r="I1" s="138" t="s">
        <v>494</v>
      </c>
      <c r="J1" s="138" t="s">
        <v>495</v>
      </c>
      <c r="K1" s="138" t="s">
        <v>496</v>
      </c>
      <c r="L1" s="138" t="s">
        <v>497</v>
      </c>
    </row>
    <row r="2" spans="1:12" ht="105">
      <c r="A2" s="135">
        <v>12205</v>
      </c>
      <c r="B2" s="135" t="s">
        <v>325</v>
      </c>
      <c r="C2" s="135" t="s">
        <v>456</v>
      </c>
      <c r="D2" s="136" t="s">
        <v>471</v>
      </c>
      <c r="E2" s="135" t="s">
        <v>472</v>
      </c>
      <c r="F2" s="135">
        <v>109.58887070515151</v>
      </c>
      <c r="G2" s="135">
        <v>1305.2768719224</v>
      </c>
      <c r="H2" s="135">
        <v>9.7895765394180003</v>
      </c>
      <c r="I2" s="135">
        <v>1315.066448461818</v>
      </c>
      <c r="J2" s="135">
        <v>0</v>
      </c>
      <c r="K2" s="135">
        <v>1315.066448461818</v>
      </c>
      <c r="L2" s="135"/>
    </row>
    <row r="3" spans="1:12">
      <c r="A3" s="135">
        <v>12205</v>
      </c>
      <c r="B3" s="135" t="s">
        <v>325</v>
      </c>
      <c r="C3" s="135" t="s">
        <v>456</v>
      </c>
      <c r="D3" s="135" t="s">
        <v>469</v>
      </c>
      <c r="E3" s="135" t="s">
        <v>470</v>
      </c>
      <c r="F3" s="135">
        <v>25</v>
      </c>
      <c r="G3" s="135">
        <v>300</v>
      </c>
      <c r="H3" s="135">
        <v>0</v>
      </c>
      <c r="I3" s="135">
        <v>300</v>
      </c>
      <c r="J3" s="135">
        <v>0</v>
      </c>
      <c r="K3" s="135">
        <v>300</v>
      </c>
      <c r="L3" s="135"/>
    </row>
    <row r="4" spans="1:12">
      <c r="A4" s="135">
        <v>12205</v>
      </c>
      <c r="B4" s="135" t="s">
        <v>325</v>
      </c>
      <c r="C4" s="135" t="s">
        <v>456</v>
      </c>
      <c r="D4" s="135" t="s">
        <v>467</v>
      </c>
      <c r="E4" s="135" t="s">
        <v>468</v>
      </c>
      <c r="F4" s="135">
        <v>25</v>
      </c>
      <c r="G4" s="135">
        <v>300</v>
      </c>
      <c r="H4" s="135">
        <v>0</v>
      </c>
      <c r="I4" s="135">
        <v>300</v>
      </c>
      <c r="J4" s="135">
        <v>0</v>
      </c>
      <c r="K4" s="135">
        <v>300</v>
      </c>
      <c r="L4" s="135"/>
    </row>
    <row r="5" spans="1:12">
      <c r="A5" s="135">
        <v>12205</v>
      </c>
      <c r="B5" s="135" t="s">
        <v>325</v>
      </c>
      <c r="C5" s="135" t="s">
        <v>456</v>
      </c>
      <c r="D5" s="135" t="s">
        <v>465</v>
      </c>
      <c r="E5" s="135" t="s">
        <v>466</v>
      </c>
      <c r="F5" s="135">
        <v>25</v>
      </c>
      <c r="G5" s="135">
        <v>300</v>
      </c>
      <c r="H5" s="135">
        <v>0</v>
      </c>
      <c r="I5" s="135">
        <v>300</v>
      </c>
      <c r="J5" s="135">
        <v>0</v>
      </c>
      <c r="K5" s="135">
        <v>300</v>
      </c>
      <c r="L5" s="135"/>
    </row>
    <row r="6" spans="1:12">
      <c r="A6" s="135">
        <v>12205</v>
      </c>
      <c r="B6" s="135" t="s">
        <v>325</v>
      </c>
      <c r="C6" s="135" t="s">
        <v>456</v>
      </c>
      <c r="D6" s="135" t="s">
        <v>463</v>
      </c>
      <c r="E6" s="135" t="s">
        <v>464</v>
      </c>
      <c r="F6" s="135">
        <v>0</v>
      </c>
      <c r="G6" s="135">
        <v>0</v>
      </c>
      <c r="H6" s="135">
        <v>0</v>
      </c>
      <c r="I6" s="135">
        <v>0</v>
      </c>
      <c r="J6" s="135">
        <v>0</v>
      </c>
      <c r="K6" s="135">
        <v>0</v>
      </c>
      <c r="L6" s="135"/>
    </row>
    <row r="7" spans="1:12" ht="90">
      <c r="A7" s="135">
        <v>12205</v>
      </c>
      <c r="B7" s="135" t="s">
        <v>325</v>
      </c>
      <c r="C7" s="135" t="s">
        <v>456</v>
      </c>
      <c r="D7" s="136" t="s">
        <v>461</v>
      </c>
      <c r="E7" s="135" t="s">
        <v>462</v>
      </c>
      <c r="F7" s="135">
        <v>98.239329123679894</v>
      </c>
      <c r="G7" s="135">
        <v>1170.0962277758399</v>
      </c>
      <c r="H7" s="135">
        <v>8.7757217083187982</v>
      </c>
      <c r="I7" s="135">
        <v>1178.8719494841587</v>
      </c>
      <c r="J7" s="135">
        <v>0</v>
      </c>
      <c r="K7" s="135">
        <v>1178.8719494841587</v>
      </c>
      <c r="L7" s="135"/>
    </row>
    <row r="8" spans="1:12" ht="120">
      <c r="A8" s="135">
        <v>12205</v>
      </c>
      <c r="B8" s="135" t="s">
        <v>325</v>
      </c>
      <c r="C8" s="135" t="s">
        <v>456</v>
      </c>
      <c r="D8" s="136" t="s">
        <v>459</v>
      </c>
      <c r="E8" s="135" t="s">
        <v>460</v>
      </c>
      <c r="F8" s="135">
        <v>13.313094518121126</v>
      </c>
      <c r="G8" s="135">
        <v>158.5678751538</v>
      </c>
      <c r="H8" s="135">
        <v>1.1892590636534999</v>
      </c>
      <c r="I8" s="135">
        <v>159.75713421745351</v>
      </c>
      <c r="J8" s="135">
        <v>0</v>
      </c>
      <c r="K8" s="135">
        <v>159.75713421745351</v>
      </c>
      <c r="L8" s="135"/>
    </row>
    <row r="9" spans="1:12" ht="90">
      <c r="A9" s="135">
        <v>12205</v>
      </c>
      <c r="B9" s="135" t="s">
        <v>325</v>
      </c>
      <c r="C9" s="135" t="s">
        <v>456</v>
      </c>
      <c r="D9" s="136" t="s">
        <v>457</v>
      </c>
      <c r="E9" s="135" t="s">
        <v>458</v>
      </c>
      <c r="F9" s="135">
        <v>56.778549052959825</v>
      </c>
      <c r="G9" s="135">
        <v>676.27055943972005</v>
      </c>
      <c r="H9" s="135">
        <v>5.0720291957979002</v>
      </c>
      <c r="I9" s="135">
        <v>681.34258863551793</v>
      </c>
      <c r="J9" s="135">
        <v>0</v>
      </c>
      <c r="K9" s="135">
        <v>681.34258863551793</v>
      </c>
      <c r="L9" s="135"/>
    </row>
    <row r="10" spans="1:12" ht="90">
      <c r="A10" s="135">
        <v>12205</v>
      </c>
      <c r="B10" s="135" t="s">
        <v>325</v>
      </c>
      <c r="C10" s="135" t="s">
        <v>444</v>
      </c>
      <c r="D10" s="136" t="s">
        <v>454</v>
      </c>
      <c r="E10" s="135" t="s">
        <v>455</v>
      </c>
      <c r="F10" s="135">
        <v>253.14412309977959</v>
      </c>
      <c r="G10" s="135">
        <v>3015.11610639936</v>
      </c>
      <c r="H10" s="135">
        <v>22.613370797995199</v>
      </c>
      <c r="I10" s="135">
        <v>3037.7294771973552</v>
      </c>
      <c r="J10" s="135">
        <v>0</v>
      </c>
      <c r="K10" s="135">
        <v>3037.7294771973552</v>
      </c>
      <c r="L10" s="135"/>
    </row>
    <row r="11" spans="1:12" ht="120">
      <c r="A11" s="135">
        <v>12205</v>
      </c>
      <c r="B11" s="135" t="s">
        <v>325</v>
      </c>
      <c r="C11" s="135" t="s">
        <v>444</v>
      </c>
      <c r="D11" s="136" t="s">
        <v>633</v>
      </c>
      <c r="E11" s="135" t="s">
        <v>453</v>
      </c>
      <c r="F11" s="135">
        <v>69.115007293689828</v>
      </c>
      <c r="G11" s="135">
        <v>823.20604220771997</v>
      </c>
      <c r="H11" s="135">
        <v>6.1740453165578995</v>
      </c>
      <c r="I11" s="135">
        <v>829.38008752427788</v>
      </c>
      <c r="J11" s="135">
        <v>0</v>
      </c>
      <c r="K11" s="135">
        <v>829.38008752427788</v>
      </c>
      <c r="L11" s="135"/>
    </row>
    <row r="12" spans="1:12" ht="90">
      <c r="A12" s="135">
        <v>12205</v>
      </c>
      <c r="B12" s="135" t="s">
        <v>325</v>
      </c>
      <c r="C12" s="135" t="s">
        <v>444</v>
      </c>
      <c r="D12" s="136" t="s">
        <v>451</v>
      </c>
      <c r="E12" s="135" t="s">
        <v>452</v>
      </c>
      <c r="F12" s="135">
        <v>349.17317012199538</v>
      </c>
      <c r="G12" s="135">
        <v>4158.8863935126001</v>
      </c>
      <c r="H12" s="135">
        <v>31.1916479513445</v>
      </c>
      <c r="I12" s="135">
        <v>4190.0780414639448</v>
      </c>
      <c r="J12" s="135">
        <v>0</v>
      </c>
      <c r="K12" s="135">
        <v>4190.0780414639448</v>
      </c>
      <c r="L12" s="135"/>
    </row>
    <row r="13" spans="1:12" ht="75">
      <c r="A13" s="135">
        <v>12205</v>
      </c>
      <c r="B13" s="135" t="s">
        <v>325</v>
      </c>
      <c r="C13" s="135" t="s">
        <v>444</v>
      </c>
      <c r="D13" s="136" t="s">
        <v>449</v>
      </c>
      <c r="E13" s="135" t="s">
        <v>450</v>
      </c>
      <c r="F13" s="135">
        <v>187.39080067668871</v>
      </c>
      <c r="G13" s="135">
        <v>2231.9499832459201</v>
      </c>
      <c r="H13" s="135">
        <v>16.7396248743444</v>
      </c>
      <c r="I13" s="135">
        <v>2248.6896081202644</v>
      </c>
      <c r="J13" s="135">
        <v>0</v>
      </c>
      <c r="K13" s="135">
        <v>2248.6896081202644</v>
      </c>
      <c r="L13" s="135"/>
    </row>
    <row r="14" spans="1:12" ht="120">
      <c r="A14" s="135">
        <v>12205</v>
      </c>
      <c r="B14" s="135" t="s">
        <v>325</v>
      </c>
      <c r="C14" s="135" t="s">
        <v>444</v>
      </c>
      <c r="D14" s="136" t="s">
        <v>447</v>
      </c>
      <c r="E14" s="135" t="s">
        <v>448</v>
      </c>
      <c r="F14" s="135">
        <v>154.19544762725772</v>
      </c>
      <c r="G14" s="135">
        <v>1836.5710883643601</v>
      </c>
      <c r="H14" s="135">
        <v>13.774283162732701</v>
      </c>
      <c r="I14" s="135">
        <v>1850.3453715270928</v>
      </c>
      <c r="J14" s="135">
        <v>0</v>
      </c>
      <c r="K14" s="135">
        <v>1850.3453715270928</v>
      </c>
      <c r="L14" s="135"/>
    </row>
    <row r="15" spans="1:12" ht="105">
      <c r="A15" s="135">
        <v>12205</v>
      </c>
      <c r="B15" s="135" t="s">
        <v>325</v>
      </c>
      <c r="C15" s="135" t="s">
        <v>444</v>
      </c>
      <c r="D15" s="136" t="s">
        <v>445</v>
      </c>
      <c r="E15" s="135" t="s">
        <v>446</v>
      </c>
      <c r="F15" s="135">
        <v>191.20482234944771</v>
      </c>
      <c r="G15" s="135">
        <v>2277.3775366683599</v>
      </c>
      <c r="H15" s="135">
        <v>17.080331525012699</v>
      </c>
      <c r="I15" s="135">
        <v>2294.4578681933726</v>
      </c>
      <c r="J15" s="135">
        <v>0</v>
      </c>
      <c r="K15" s="135">
        <v>2294.4578681933726</v>
      </c>
      <c r="L15" s="135"/>
    </row>
    <row r="16" spans="1:12">
      <c r="A16" s="135">
        <v>12205</v>
      </c>
      <c r="B16" s="135" t="s">
        <v>325</v>
      </c>
      <c r="C16" s="135" t="s">
        <v>432</v>
      </c>
      <c r="D16" s="135" t="s">
        <v>634</v>
      </c>
      <c r="E16" s="135" t="s">
        <v>443</v>
      </c>
      <c r="F16" s="135">
        <v>69.82435364253179</v>
      </c>
      <c r="G16" s="135">
        <v>831.65483246687995</v>
      </c>
      <c r="H16" s="135">
        <v>6.2374112435015991</v>
      </c>
      <c r="I16" s="135">
        <v>837.89224371038154</v>
      </c>
      <c r="J16" s="135">
        <v>0</v>
      </c>
      <c r="K16" s="135">
        <v>837.89224371038154</v>
      </c>
      <c r="L16" s="135"/>
    </row>
    <row r="17" spans="1:12" ht="120">
      <c r="A17" s="135">
        <v>12205</v>
      </c>
      <c r="B17" s="135" t="s">
        <v>325</v>
      </c>
      <c r="C17" s="135" t="s">
        <v>432</v>
      </c>
      <c r="D17" s="136" t="s">
        <v>635</v>
      </c>
      <c r="E17" s="135" t="s">
        <v>442</v>
      </c>
      <c r="F17" s="135">
        <v>94.569232797062725</v>
      </c>
      <c r="G17" s="135">
        <v>1126.38292165236</v>
      </c>
      <c r="H17" s="135">
        <v>8.4478719123926993</v>
      </c>
      <c r="I17" s="135">
        <v>1134.8307935647526</v>
      </c>
      <c r="J17" s="135">
        <v>0</v>
      </c>
      <c r="K17" s="135">
        <v>1134.8307935647526</v>
      </c>
      <c r="L17" s="135"/>
    </row>
    <row r="18" spans="1:12" ht="135">
      <c r="A18" s="135">
        <v>12205</v>
      </c>
      <c r="B18" s="135" t="s">
        <v>325</v>
      </c>
      <c r="C18" s="135" t="s">
        <v>432</v>
      </c>
      <c r="D18" s="136" t="s">
        <v>636</v>
      </c>
      <c r="E18" s="135" t="s">
        <v>441</v>
      </c>
      <c r="F18" s="135">
        <v>303.07593782913426</v>
      </c>
      <c r="G18" s="135">
        <v>3609.8374729028401</v>
      </c>
      <c r="H18" s="135">
        <v>27.073781046771298</v>
      </c>
      <c r="I18" s="135">
        <v>3636.9112539496114</v>
      </c>
      <c r="J18" s="135">
        <v>0</v>
      </c>
      <c r="K18" s="135">
        <v>3636.9112539496114</v>
      </c>
      <c r="L18" s="135"/>
    </row>
    <row r="19" spans="1:12" ht="90">
      <c r="A19" s="135">
        <v>12205</v>
      </c>
      <c r="B19" s="135" t="s">
        <v>325</v>
      </c>
      <c r="C19" s="135" t="s">
        <v>432</v>
      </c>
      <c r="D19" s="136" t="s">
        <v>439</v>
      </c>
      <c r="E19" s="135" t="s">
        <v>440</v>
      </c>
      <c r="F19" s="135">
        <v>302.61332064510691</v>
      </c>
      <c r="G19" s="135">
        <v>3604.3273922990402</v>
      </c>
      <c r="H19" s="135">
        <v>27.032455442242799</v>
      </c>
      <c r="I19" s="135">
        <v>3631.3598477412829</v>
      </c>
      <c r="J19" s="135">
        <v>0</v>
      </c>
      <c r="K19" s="135">
        <v>3631.3598477412829</v>
      </c>
      <c r="L19" s="135"/>
    </row>
    <row r="20" spans="1:12" ht="105">
      <c r="A20" s="135">
        <v>12205</v>
      </c>
      <c r="B20" s="135" t="s">
        <v>325</v>
      </c>
      <c r="C20" s="135" t="s">
        <v>432</v>
      </c>
      <c r="D20" s="136" t="s">
        <v>437</v>
      </c>
      <c r="E20" s="135" t="s">
        <v>438</v>
      </c>
      <c r="F20" s="135">
        <v>250.82075679777543</v>
      </c>
      <c r="G20" s="135">
        <v>2987.4432571447201</v>
      </c>
      <c r="H20" s="135">
        <v>22.405824428585401</v>
      </c>
      <c r="I20" s="135">
        <v>3009.8490815733053</v>
      </c>
      <c r="J20" s="135">
        <v>0</v>
      </c>
      <c r="K20" s="135">
        <v>3009.8490815733053</v>
      </c>
      <c r="L20" s="135"/>
    </row>
    <row r="21" spans="1:12" ht="90">
      <c r="A21" s="135">
        <v>12205</v>
      </c>
      <c r="B21" s="135" t="s">
        <v>325</v>
      </c>
      <c r="C21" s="135" t="s">
        <v>432</v>
      </c>
      <c r="D21" s="136" t="s">
        <v>435</v>
      </c>
      <c r="E21" s="135" t="s">
        <v>436</v>
      </c>
      <c r="F21" s="135">
        <v>301.2665906204939</v>
      </c>
      <c r="G21" s="135">
        <v>3588.2869354302002</v>
      </c>
      <c r="H21" s="135">
        <v>26.912152015726502</v>
      </c>
      <c r="I21" s="135">
        <v>3615.1990874459266</v>
      </c>
      <c r="J21" s="135">
        <v>0</v>
      </c>
      <c r="K21" s="135">
        <v>3615.1990874459266</v>
      </c>
      <c r="L21" s="135"/>
    </row>
    <row r="22" spans="1:12" ht="60">
      <c r="A22" s="135">
        <v>12205</v>
      </c>
      <c r="B22" s="135" t="s">
        <v>325</v>
      </c>
      <c r="C22" s="135" t="s">
        <v>432</v>
      </c>
      <c r="D22" s="136" t="s">
        <v>433</v>
      </c>
      <c r="E22" s="135" t="s">
        <v>434</v>
      </c>
      <c r="F22" s="135">
        <v>95.062691126691917</v>
      </c>
      <c r="G22" s="135">
        <v>1132.2603409630799</v>
      </c>
      <c r="H22" s="135">
        <v>8.4919525572230992</v>
      </c>
      <c r="I22" s="135">
        <v>1140.7522935203031</v>
      </c>
      <c r="J22" s="135">
        <v>0</v>
      </c>
      <c r="K22" s="135">
        <v>1140.7522935203031</v>
      </c>
      <c r="L22" s="135"/>
    </row>
    <row r="23" spans="1:12" ht="90">
      <c r="A23" s="135">
        <v>12205</v>
      </c>
      <c r="B23" s="135" t="s">
        <v>325</v>
      </c>
      <c r="C23" s="135" t="s">
        <v>415</v>
      </c>
      <c r="D23" s="136" t="s">
        <v>430</v>
      </c>
      <c r="E23" s="135" t="s">
        <v>431</v>
      </c>
      <c r="F23" s="135">
        <v>59.749579412602309</v>
      </c>
      <c r="G23" s="135">
        <v>711.65752153968003</v>
      </c>
      <c r="H23" s="135">
        <v>5.3374314115476</v>
      </c>
      <c r="I23" s="135">
        <v>716.99495295122767</v>
      </c>
      <c r="J23" s="135">
        <v>0</v>
      </c>
      <c r="K23" s="135">
        <v>716.99495295122767</v>
      </c>
      <c r="L23" s="135"/>
    </row>
    <row r="24" spans="1:12" ht="30">
      <c r="A24" s="135">
        <v>12205</v>
      </c>
      <c r="B24" s="135" t="s">
        <v>325</v>
      </c>
      <c r="C24" s="135" t="s">
        <v>415</v>
      </c>
      <c r="D24" s="136" t="s">
        <v>429</v>
      </c>
      <c r="E24" s="135" t="s">
        <v>417</v>
      </c>
      <c r="F24" s="135">
        <v>30.429930327134002</v>
      </c>
      <c r="G24" s="135">
        <v>362.44085749440001</v>
      </c>
      <c r="H24" s="135">
        <v>2.7183064312080001</v>
      </c>
      <c r="I24" s="135">
        <v>365.15916392560803</v>
      </c>
      <c r="J24" s="135">
        <v>0</v>
      </c>
      <c r="K24" s="135">
        <v>365.15916392560803</v>
      </c>
      <c r="L24" s="135"/>
    </row>
    <row r="25" spans="1:12">
      <c r="A25" s="135">
        <v>12205</v>
      </c>
      <c r="B25" s="135" t="s">
        <v>325</v>
      </c>
      <c r="C25" s="135" t="s">
        <v>326</v>
      </c>
      <c r="D25" s="135" t="s">
        <v>427</v>
      </c>
      <c r="E25" s="135" t="s">
        <v>428</v>
      </c>
      <c r="F25" s="135">
        <v>25</v>
      </c>
      <c r="G25" s="135">
        <v>300</v>
      </c>
      <c r="H25" s="135">
        <v>0</v>
      </c>
      <c r="I25" s="135">
        <v>300</v>
      </c>
      <c r="J25" s="135">
        <v>0</v>
      </c>
      <c r="K25" s="135">
        <v>300</v>
      </c>
      <c r="L25" s="135"/>
    </row>
    <row r="26" spans="1:12">
      <c r="A26" s="135">
        <v>12205</v>
      </c>
      <c r="B26" s="135" t="s">
        <v>325</v>
      </c>
      <c r="C26" s="135" t="s">
        <v>326</v>
      </c>
      <c r="D26" s="135" t="s">
        <v>425</v>
      </c>
      <c r="E26" s="135" t="s">
        <v>426</v>
      </c>
      <c r="F26" s="135">
        <v>25</v>
      </c>
      <c r="G26" s="135">
        <v>300</v>
      </c>
      <c r="H26" s="135">
        <v>0</v>
      </c>
      <c r="I26" s="135">
        <v>300</v>
      </c>
      <c r="J26" s="135">
        <v>0</v>
      </c>
      <c r="K26" s="135">
        <v>300</v>
      </c>
      <c r="L26" s="135"/>
    </row>
    <row r="27" spans="1:12">
      <c r="A27" s="135">
        <v>12205</v>
      </c>
      <c r="B27" s="135" t="s">
        <v>325</v>
      </c>
      <c r="C27" s="135" t="s">
        <v>326</v>
      </c>
      <c r="D27" s="135" t="s">
        <v>423</v>
      </c>
      <c r="E27" s="135" t="s">
        <v>424</v>
      </c>
      <c r="F27" s="135">
        <v>25</v>
      </c>
      <c r="G27" s="135">
        <v>75</v>
      </c>
      <c r="H27" s="135">
        <v>0</v>
      </c>
      <c r="I27" s="135">
        <v>75</v>
      </c>
      <c r="J27" s="135">
        <v>0</v>
      </c>
      <c r="K27" s="135">
        <v>75</v>
      </c>
      <c r="L27" s="135"/>
    </row>
    <row r="28" spans="1:12">
      <c r="A28" s="135">
        <v>12205</v>
      </c>
      <c r="B28" s="135" t="s">
        <v>325</v>
      </c>
      <c r="C28" s="135" t="s">
        <v>326</v>
      </c>
      <c r="D28" s="135" t="s">
        <v>421</v>
      </c>
      <c r="E28" s="135" t="s">
        <v>422</v>
      </c>
      <c r="F28" s="135">
        <v>25</v>
      </c>
      <c r="G28" s="135">
        <v>300</v>
      </c>
      <c r="H28" s="135">
        <v>0</v>
      </c>
      <c r="I28" s="135">
        <v>300</v>
      </c>
      <c r="J28" s="135">
        <v>0</v>
      </c>
      <c r="K28" s="135">
        <v>300</v>
      </c>
      <c r="L28" s="135"/>
    </row>
    <row r="29" spans="1:12">
      <c r="A29" s="135">
        <v>12205</v>
      </c>
      <c r="B29" s="135" t="s">
        <v>325</v>
      </c>
      <c r="C29" s="135" t="s">
        <v>326</v>
      </c>
      <c r="D29" s="135" t="s">
        <v>419</v>
      </c>
      <c r="E29" s="135" t="s">
        <v>420</v>
      </c>
      <c r="F29" s="135">
        <v>25</v>
      </c>
      <c r="G29" s="135">
        <v>300</v>
      </c>
      <c r="H29" s="135">
        <v>0</v>
      </c>
      <c r="I29" s="135">
        <v>300</v>
      </c>
      <c r="J29" s="135">
        <v>0</v>
      </c>
      <c r="K29" s="135">
        <v>300</v>
      </c>
      <c r="L29" s="135"/>
    </row>
    <row r="30" spans="1:12" ht="30">
      <c r="A30" s="135">
        <v>12205</v>
      </c>
      <c r="B30" s="135" t="s">
        <v>325</v>
      </c>
      <c r="C30" s="135" t="s">
        <v>415</v>
      </c>
      <c r="D30" s="136" t="s">
        <v>418</v>
      </c>
      <c r="E30" s="135" t="s">
        <v>417</v>
      </c>
      <c r="F30" s="135">
        <v>42.82</v>
      </c>
      <c r="G30" s="135">
        <v>509.98857144060003</v>
      </c>
      <c r="H30" s="135">
        <v>3.8249142858045002</v>
      </c>
      <c r="I30" s="135">
        <v>513.81348572640456</v>
      </c>
      <c r="J30" s="135">
        <v>0</v>
      </c>
      <c r="K30" s="135">
        <v>513.81348572640456</v>
      </c>
      <c r="L30" s="135"/>
    </row>
    <row r="31" spans="1:12" ht="30">
      <c r="A31" s="135">
        <v>12205</v>
      </c>
      <c r="B31" s="135" t="s">
        <v>325</v>
      </c>
      <c r="C31" s="135" t="s">
        <v>415</v>
      </c>
      <c r="D31" s="136" t="s">
        <v>416</v>
      </c>
      <c r="E31" s="135" t="s">
        <v>417</v>
      </c>
      <c r="F31" s="135">
        <v>37.869999999999997</v>
      </c>
      <c r="G31" s="135">
        <v>451.09193209775998</v>
      </c>
      <c r="H31" s="135">
        <v>3.3831894907331996</v>
      </c>
      <c r="I31" s="135">
        <v>454.47512158849315</v>
      </c>
      <c r="J31" s="135">
        <v>0</v>
      </c>
      <c r="K31" s="135">
        <v>454.47512158849315</v>
      </c>
      <c r="L31" s="135"/>
    </row>
    <row r="32" spans="1:12">
      <c r="A32" s="135">
        <v>12205</v>
      </c>
      <c r="B32" s="135" t="s">
        <v>325</v>
      </c>
      <c r="C32" s="135" t="s">
        <v>326</v>
      </c>
      <c r="D32" s="135" t="s">
        <v>413</v>
      </c>
      <c r="E32" s="135" t="s">
        <v>414</v>
      </c>
      <c r="F32" s="135">
        <v>25</v>
      </c>
      <c r="G32" s="135">
        <v>300</v>
      </c>
      <c r="H32" s="135">
        <v>0</v>
      </c>
      <c r="I32" s="135">
        <v>300</v>
      </c>
      <c r="J32" s="135">
        <v>0</v>
      </c>
      <c r="K32" s="135">
        <v>300</v>
      </c>
      <c r="L32" s="135"/>
    </row>
    <row r="33" spans="1:12">
      <c r="A33" s="135">
        <v>12205</v>
      </c>
      <c r="B33" s="135" t="s">
        <v>325</v>
      </c>
      <c r="C33" s="135" t="s">
        <v>326</v>
      </c>
      <c r="D33" s="135" t="s">
        <v>411</v>
      </c>
      <c r="E33" s="135" t="s">
        <v>412</v>
      </c>
      <c r="F33" s="135">
        <v>25</v>
      </c>
      <c r="G33" s="135">
        <v>300</v>
      </c>
      <c r="H33" s="135">
        <v>0</v>
      </c>
      <c r="I33" s="135">
        <v>300</v>
      </c>
      <c r="J33" s="135">
        <v>0</v>
      </c>
      <c r="K33" s="135">
        <v>300</v>
      </c>
      <c r="L33" s="135"/>
    </row>
    <row r="34" spans="1:12">
      <c r="A34" s="135">
        <v>12205</v>
      </c>
      <c r="B34" s="135" t="s">
        <v>325</v>
      </c>
      <c r="C34" s="135" t="s">
        <v>326</v>
      </c>
      <c r="D34" s="135" t="s">
        <v>409</v>
      </c>
      <c r="E34" s="135" t="s">
        <v>410</v>
      </c>
      <c r="F34" s="135">
        <v>25</v>
      </c>
      <c r="G34" s="135">
        <v>300</v>
      </c>
      <c r="H34" s="135">
        <v>0</v>
      </c>
      <c r="I34" s="135">
        <v>300</v>
      </c>
      <c r="J34" s="135">
        <v>0</v>
      </c>
      <c r="K34" s="135">
        <v>300</v>
      </c>
      <c r="L34" s="135"/>
    </row>
    <row r="35" spans="1:12">
      <c r="A35" s="135">
        <v>12205</v>
      </c>
      <c r="B35" s="135" t="s">
        <v>325</v>
      </c>
      <c r="C35" s="135" t="s">
        <v>326</v>
      </c>
      <c r="D35" s="135" t="s">
        <v>407</v>
      </c>
      <c r="E35" s="135" t="s">
        <v>408</v>
      </c>
      <c r="F35" s="135">
        <v>25</v>
      </c>
      <c r="G35" s="135">
        <v>300</v>
      </c>
      <c r="H35" s="135">
        <v>0</v>
      </c>
      <c r="I35" s="135">
        <v>300</v>
      </c>
      <c r="J35" s="135">
        <v>0</v>
      </c>
      <c r="K35" s="135">
        <v>300</v>
      </c>
      <c r="L35" s="135"/>
    </row>
    <row r="36" spans="1:12">
      <c r="A36" s="135">
        <v>12205</v>
      </c>
      <c r="B36" s="135" t="s">
        <v>325</v>
      </c>
      <c r="C36" s="135" t="s">
        <v>326</v>
      </c>
      <c r="D36" s="135" t="s">
        <v>405</v>
      </c>
      <c r="E36" s="135" t="s">
        <v>406</v>
      </c>
      <c r="F36" s="135">
        <v>25</v>
      </c>
      <c r="G36" s="135">
        <v>300</v>
      </c>
      <c r="H36" s="135">
        <v>0</v>
      </c>
      <c r="I36" s="135">
        <v>300</v>
      </c>
      <c r="J36" s="135">
        <v>0</v>
      </c>
      <c r="K36" s="135">
        <v>300</v>
      </c>
      <c r="L36" s="135"/>
    </row>
    <row r="37" spans="1:12">
      <c r="A37" s="135">
        <v>12205</v>
      </c>
      <c r="B37" s="135" t="s">
        <v>325</v>
      </c>
      <c r="C37" s="135" t="s">
        <v>326</v>
      </c>
      <c r="D37" s="135" t="s">
        <v>403</v>
      </c>
      <c r="E37" s="135" t="s">
        <v>404</v>
      </c>
      <c r="F37" s="135">
        <v>25</v>
      </c>
      <c r="G37" s="135">
        <v>300</v>
      </c>
      <c r="H37" s="135">
        <v>0</v>
      </c>
      <c r="I37" s="135">
        <v>300</v>
      </c>
      <c r="J37" s="135">
        <v>0</v>
      </c>
      <c r="K37" s="135">
        <v>300</v>
      </c>
      <c r="L37" s="135"/>
    </row>
    <row r="38" spans="1:12">
      <c r="A38" s="135">
        <v>12205</v>
      </c>
      <c r="B38" s="135" t="s">
        <v>325</v>
      </c>
      <c r="C38" s="135" t="s">
        <v>326</v>
      </c>
      <c r="D38" s="135" t="s">
        <v>401</v>
      </c>
      <c r="E38" s="135" t="s">
        <v>402</v>
      </c>
      <c r="F38" s="135">
        <v>25</v>
      </c>
      <c r="G38" s="135">
        <v>300</v>
      </c>
      <c r="H38" s="135">
        <v>0</v>
      </c>
      <c r="I38" s="135">
        <v>300</v>
      </c>
      <c r="J38" s="135">
        <v>0</v>
      </c>
      <c r="K38" s="135">
        <v>300</v>
      </c>
      <c r="L38" s="135"/>
    </row>
    <row r="39" spans="1:12">
      <c r="A39" s="135">
        <v>12205</v>
      </c>
      <c r="B39" s="135" t="s">
        <v>325</v>
      </c>
      <c r="C39" s="135" t="s">
        <v>326</v>
      </c>
      <c r="D39" s="135" t="s">
        <v>399</v>
      </c>
      <c r="E39" s="135" t="s">
        <v>400</v>
      </c>
      <c r="F39" s="135">
        <v>25</v>
      </c>
      <c r="G39" s="135">
        <v>300</v>
      </c>
      <c r="H39" s="135">
        <v>0</v>
      </c>
      <c r="I39" s="135">
        <v>300</v>
      </c>
      <c r="J39" s="135">
        <v>0</v>
      </c>
      <c r="K39" s="135">
        <v>300</v>
      </c>
      <c r="L39" s="135"/>
    </row>
    <row r="40" spans="1:12">
      <c r="A40" s="135">
        <v>12205</v>
      </c>
      <c r="B40" s="135" t="s">
        <v>325</v>
      </c>
      <c r="C40" s="135" t="s">
        <v>326</v>
      </c>
      <c r="D40" s="135" t="s">
        <v>397</v>
      </c>
      <c r="E40" s="135" t="s">
        <v>398</v>
      </c>
      <c r="F40" s="135">
        <v>25</v>
      </c>
      <c r="G40" s="135">
        <v>300</v>
      </c>
      <c r="H40" s="135">
        <v>0</v>
      </c>
      <c r="I40" s="135">
        <v>300</v>
      </c>
      <c r="J40" s="135">
        <v>0</v>
      </c>
      <c r="K40" s="135">
        <v>300</v>
      </c>
      <c r="L40" s="135"/>
    </row>
    <row r="41" spans="1:12">
      <c r="A41" s="135">
        <v>12205</v>
      </c>
      <c r="B41" s="135" t="s">
        <v>325</v>
      </c>
      <c r="C41" s="135" t="s">
        <v>326</v>
      </c>
      <c r="D41" s="135" t="s">
        <v>395</v>
      </c>
      <c r="E41" s="135" t="s">
        <v>396</v>
      </c>
      <c r="F41" s="135">
        <v>25</v>
      </c>
      <c r="G41" s="135">
        <v>300</v>
      </c>
      <c r="H41" s="135">
        <v>0</v>
      </c>
      <c r="I41" s="135">
        <v>300</v>
      </c>
      <c r="J41" s="135">
        <v>0</v>
      </c>
      <c r="K41" s="135">
        <v>300</v>
      </c>
      <c r="L41" s="135"/>
    </row>
    <row r="42" spans="1:12">
      <c r="A42" s="135">
        <v>12205</v>
      </c>
      <c r="B42" s="135" t="s">
        <v>325</v>
      </c>
      <c r="C42" s="135" t="s">
        <v>326</v>
      </c>
      <c r="D42" s="135" t="s">
        <v>393</v>
      </c>
      <c r="E42" s="135" t="s">
        <v>394</v>
      </c>
      <c r="F42" s="135">
        <v>25</v>
      </c>
      <c r="G42" s="135">
        <v>300</v>
      </c>
      <c r="H42" s="135">
        <v>0</v>
      </c>
      <c r="I42" s="135">
        <v>300</v>
      </c>
      <c r="J42" s="135">
        <v>0</v>
      </c>
      <c r="K42" s="135">
        <v>300</v>
      </c>
      <c r="L42" s="135"/>
    </row>
    <row r="43" spans="1:12">
      <c r="A43" s="135">
        <v>12205</v>
      </c>
      <c r="B43" s="135" t="s">
        <v>325</v>
      </c>
      <c r="C43" s="135" t="s">
        <v>326</v>
      </c>
      <c r="D43" s="135" t="s">
        <v>391</v>
      </c>
      <c r="E43" s="135" t="s">
        <v>392</v>
      </c>
      <c r="F43" s="135">
        <v>25</v>
      </c>
      <c r="G43" s="135">
        <v>300</v>
      </c>
      <c r="H43" s="135">
        <v>0</v>
      </c>
      <c r="I43" s="135">
        <v>300</v>
      </c>
      <c r="J43" s="135">
        <v>0</v>
      </c>
      <c r="K43" s="135">
        <v>300</v>
      </c>
      <c r="L43" s="135"/>
    </row>
    <row r="44" spans="1:12">
      <c r="A44" s="135">
        <v>12205</v>
      </c>
      <c r="B44" s="135" t="s">
        <v>325</v>
      </c>
      <c r="C44" s="135" t="s">
        <v>326</v>
      </c>
      <c r="D44" s="135" t="s">
        <v>563</v>
      </c>
      <c r="E44" s="135" t="s">
        <v>390</v>
      </c>
      <c r="F44" s="135">
        <v>0</v>
      </c>
      <c r="G44" s="135">
        <v>0</v>
      </c>
      <c r="H44" s="135">
        <v>0</v>
      </c>
      <c r="I44" s="135">
        <v>0</v>
      </c>
      <c r="J44" s="135">
        <v>0</v>
      </c>
      <c r="K44" s="135">
        <v>0</v>
      </c>
      <c r="L44" s="135"/>
    </row>
    <row r="45" spans="1:12">
      <c r="A45" s="135">
        <v>12205</v>
      </c>
      <c r="B45" s="135" t="s">
        <v>325</v>
      </c>
      <c r="C45" s="135" t="s">
        <v>326</v>
      </c>
      <c r="D45" s="135" t="s">
        <v>388</v>
      </c>
      <c r="E45" s="135" t="s">
        <v>389</v>
      </c>
      <c r="F45" s="135">
        <v>25</v>
      </c>
      <c r="G45" s="135">
        <v>300</v>
      </c>
      <c r="H45" s="135">
        <v>0</v>
      </c>
      <c r="I45" s="135">
        <v>300</v>
      </c>
      <c r="J45" s="135">
        <v>0</v>
      </c>
      <c r="K45" s="135">
        <v>300</v>
      </c>
      <c r="L45" s="135"/>
    </row>
    <row r="46" spans="1:12">
      <c r="A46" s="135">
        <v>12205</v>
      </c>
      <c r="B46" s="135" t="s">
        <v>325</v>
      </c>
      <c r="C46" s="135" t="s">
        <v>326</v>
      </c>
      <c r="D46" s="135" t="s">
        <v>386</v>
      </c>
      <c r="E46" s="135" t="s">
        <v>387</v>
      </c>
      <c r="F46" s="135">
        <v>25</v>
      </c>
      <c r="G46" s="135">
        <v>300</v>
      </c>
      <c r="H46" s="135">
        <v>0</v>
      </c>
      <c r="I46" s="135">
        <v>300</v>
      </c>
      <c r="J46" s="135">
        <v>0</v>
      </c>
      <c r="K46" s="135">
        <v>300</v>
      </c>
      <c r="L46" s="135"/>
    </row>
    <row r="47" spans="1:12">
      <c r="A47" s="135">
        <v>12205</v>
      </c>
      <c r="B47" s="135" t="s">
        <v>325</v>
      </c>
      <c r="C47" s="135" t="s">
        <v>326</v>
      </c>
      <c r="D47" s="135" t="s">
        <v>384</v>
      </c>
      <c r="E47" s="135" t="s">
        <v>385</v>
      </c>
      <c r="F47" s="135">
        <v>25</v>
      </c>
      <c r="G47" s="135">
        <v>300</v>
      </c>
      <c r="H47" s="135">
        <v>0</v>
      </c>
      <c r="I47" s="135">
        <v>300</v>
      </c>
      <c r="J47" s="135">
        <v>0</v>
      </c>
      <c r="K47" s="135">
        <v>300</v>
      </c>
      <c r="L47" s="135"/>
    </row>
    <row r="48" spans="1:12">
      <c r="A48" s="135">
        <v>12205</v>
      </c>
      <c r="B48" s="135" t="s">
        <v>325</v>
      </c>
      <c r="C48" s="135" t="s">
        <v>326</v>
      </c>
      <c r="D48" s="135" t="s">
        <v>563</v>
      </c>
      <c r="E48" s="135" t="s">
        <v>383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/>
    </row>
    <row r="49" spans="1:12">
      <c r="A49" s="135">
        <v>12205</v>
      </c>
      <c r="B49" s="135" t="s">
        <v>325</v>
      </c>
      <c r="C49" s="135" t="s">
        <v>326</v>
      </c>
      <c r="D49" s="135" t="s">
        <v>381</v>
      </c>
      <c r="E49" s="135" t="s">
        <v>382</v>
      </c>
      <c r="F49" s="135">
        <v>25</v>
      </c>
      <c r="G49" s="135">
        <v>300</v>
      </c>
      <c r="H49" s="135">
        <v>0</v>
      </c>
      <c r="I49" s="135">
        <v>300</v>
      </c>
      <c r="J49" s="135">
        <v>0</v>
      </c>
      <c r="K49" s="135">
        <v>300</v>
      </c>
      <c r="L49" s="135"/>
    </row>
    <row r="50" spans="1:12">
      <c r="A50" s="135">
        <v>12205</v>
      </c>
      <c r="B50" s="135" t="s">
        <v>325</v>
      </c>
      <c r="C50" s="135" t="s">
        <v>326</v>
      </c>
      <c r="D50" s="135" t="s">
        <v>380</v>
      </c>
      <c r="E50" s="135" t="s">
        <v>379</v>
      </c>
      <c r="F50" s="135">
        <v>25</v>
      </c>
      <c r="G50" s="135">
        <v>300</v>
      </c>
      <c r="H50" s="135">
        <v>0</v>
      </c>
      <c r="I50" s="135">
        <v>300</v>
      </c>
      <c r="J50" s="135">
        <v>0</v>
      </c>
      <c r="K50" s="135">
        <v>300</v>
      </c>
      <c r="L50" s="135"/>
    </row>
    <row r="51" spans="1:12">
      <c r="A51" s="135">
        <v>12205</v>
      </c>
      <c r="B51" s="135" t="s">
        <v>325</v>
      </c>
      <c r="C51" s="135" t="s">
        <v>326</v>
      </c>
      <c r="D51" s="135" t="s">
        <v>378</v>
      </c>
      <c r="E51" s="135" t="s">
        <v>379</v>
      </c>
      <c r="F51" s="135">
        <v>25</v>
      </c>
      <c r="G51" s="135">
        <v>300</v>
      </c>
      <c r="H51" s="135">
        <v>0</v>
      </c>
      <c r="I51" s="135">
        <v>300</v>
      </c>
      <c r="J51" s="135">
        <v>0</v>
      </c>
      <c r="K51" s="135">
        <v>300</v>
      </c>
      <c r="L51" s="135"/>
    </row>
    <row r="52" spans="1:12">
      <c r="A52" s="135">
        <v>12205</v>
      </c>
      <c r="B52" s="135" t="s">
        <v>325</v>
      </c>
      <c r="C52" s="135" t="s">
        <v>326</v>
      </c>
      <c r="D52" s="135" t="s">
        <v>376</v>
      </c>
      <c r="E52" s="135" t="s">
        <v>377</v>
      </c>
      <c r="F52" s="135">
        <v>25</v>
      </c>
      <c r="G52" s="135">
        <v>300</v>
      </c>
      <c r="H52" s="135">
        <v>0</v>
      </c>
      <c r="I52" s="135">
        <v>300</v>
      </c>
      <c r="J52" s="135">
        <v>0</v>
      </c>
      <c r="K52" s="135">
        <v>300</v>
      </c>
      <c r="L52" s="135"/>
    </row>
    <row r="53" spans="1:12">
      <c r="A53" s="135">
        <v>12205</v>
      </c>
      <c r="B53" s="135" t="s">
        <v>325</v>
      </c>
      <c r="C53" s="135" t="s">
        <v>326</v>
      </c>
      <c r="D53" s="135" t="s">
        <v>374</v>
      </c>
      <c r="E53" s="135" t="s">
        <v>375</v>
      </c>
      <c r="F53" s="135">
        <v>25</v>
      </c>
      <c r="G53" s="135">
        <v>300</v>
      </c>
      <c r="H53" s="135">
        <v>0</v>
      </c>
      <c r="I53" s="135">
        <v>300</v>
      </c>
      <c r="J53" s="135">
        <v>0</v>
      </c>
      <c r="K53" s="135">
        <v>300</v>
      </c>
      <c r="L53" s="135"/>
    </row>
    <row r="54" spans="1:12">
      <c r="A54" s="135">
        <v>12205</v>
      </c>
      <c r="B54" s="135" t="s">
        <v>325</v>
      </c>
      <c r="C54" s="135" t="s">
        <v>326</v>
      </c>
      <c r="D54" s="135" t="s">
        <v>372</v>
      </c>
      <c r="E54" s="135" t="s">
        <v>373</v>
      </c>
      <c r="F54" s="135">
        <v>25</v>
      </c>
      <c r="G54" s="135">
        <v>300</v>
      </c>
      <c r="H54" s="135">
        <v>0</v>
      </c>
      <c r="I54" s="135">
        <v>300</v>
      </c>
      <c r="J54" s="135">
        <v>0</v>
      </c>
      <c r="K54" s="135">
        <v>300</v>
      </c>
      <c r="L54" s="135"/>
    </row>
    <row r="55" spans="1:12">
      <c r="A55" s="135">
        <v>12205</v>
      </c>
      <c r="B55" s="135" t="s">
        <v>325</v>
      </c>
      <c r="C55" s="135" t="s">
        <v>326</v>
      </c>
      <c r="D55" s="135" t="s">
        <v>637</v>
      </c>
      <c r="E55" s="135" t="s">
        <v>371</v>
      </c>
      <c r="F55" s="135">
        <v>0</v>
      </c>
      <c r="G55" s="135">
        <v>0</v>
      </c>
      <c r="H55" s="135">
        <v>0</v>
      </c>
      <c r="I55" s="135">
        <v>0</v>
      </c>
      <c r="J55" s="135">
        <v>0</v>
      </c>
      <c r="K55" s="135">
        <v>0</v>
      </c>
      <c r="L55" s="135"/>
    </row>
    <row r="56" spans="1:12">
      <c r="A56" s="135">
        <v>12205</v>
      </c>
      <c r="B56" s="135" t="s">
        <v>325</v>
      </c>
      <c r="C56" s="135" t="s">
        <v>326</v>
      </c>
      <c r="D56" s="135" t="s">
        <v>369</v>
      </c>
      <c r="E56" s="135" t="s">
        <v>370</v>
      </c>
      <c r="F56" s="135">
        <v>25</v>
      </c>
      <c r="G56" s="135">
        <v>300</v>
      </c>
      <c r="H56" s="135">
        <v>0</v>
      </c>
      <c r="I56" s="135">
        <v>300</v>
      </c>
      <c r="J56" s="135">
        <v>0</v>
      </c>
      <c r="K56" s="135">
        <v>300</v>
      </c>
      <c r="L56" s="135"/>
    </row>
    <row r="57" spans="1:12" ht="135">
      <c r="A57" s="135">
        <v>12205</v>
      </c>
      <c r="B57" s="135" t="s">
        <v>325</v>
      </c>
      <c r="C57" s="135" t="s">
        <v>326</v>
      </c>
      <c r="D57" s="136" t="s">
        <v>367</v>
      </c>
      <c r="E57" s="135" t="s">
        <v>368</v>
      </c>
      <c r="F57" s="135">
        <v>0</v>
      </c>
      <c r="G57" s="135">
        <v>0</v>
      </c>
      <c r="H57" s="135">
        <v>0</v>
      </c>
      <c r="I57" s="135">
        <v>0</v>
      </c>
      <c r="J57" s="135">
        <v>0</v>
      </c>
      <c r="K57" s="135">
        <v>0</v>
      </c>
      <c r="L57" s="135"/>
    </row>
    <row r="58" spans="1:12" ht="75">
      <c r="A58" s="135">
        <v>12205</v>
      </c>
      <c r="B58" s="135" t="s">
        <v>325</v>
      </c>
      <c r="C58" s="135" t="s">
        <v>326</v>
      </c>
      <c r="D58" s="136" t="s">
        <v>365</v>
      </c>
      <c r="E58" s="135" t="s">
        <v>366</v>
      </c>
      <c r="F58" s="135">
        <v>0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/>
    </row>
    <row r="59" spans="1:12" ht="150">
      <c r="A59" s="135">
        <v>12205</v>
      </c>
      <c r="B59" s="135" t="s">
        <v>325</v>
      </c>
      <c r="C59" s="135" t="s">
        <v>326</v>
      </c>
      <c r="D59" s="136" t="s">
        <v>638</v>
      </c>
      <c r="E59" s="135" t="s">
        <v>364</v>
      </c>
      <c r="F59" s="135">
        <v>25</v>
      </c>
      <c r="G59" s="135">
        <v>300</v>
      </c>
      <c r="H59" s="135">
        <v>0</v>
      </c>
      <c r="I59" s="135">
        <v>300</v>
      </c>
      <c r="J59" s="135">
        <v>0</v>
      </c>
      <c r="K59" s="135">
        <v>300</v>
      </c>
      <c r="L59" s="135"/>
    </row>
    <row r="60" spans="1:12" ht="45">
      <c r="A60" s="135">
        <v>12205</v>
      </c>
      <c r="B60" s="135" t="s">
        <v>325</v>
      </c>
      <c r="C60" s="135" t="s">
        <v>357</v>
      </c>
      <c r="D60" s="136" t="s">
        <v>362</v>
      </c>
      <c r="E60" s="135" t="s">
        <v>363</v>
      </c>
      <c r="F60" s="135">
        <v>25</v>
      </c>
      <c r="G60" s="135">
        <v>300</v>
      </c>
      <c r="H60" s="135">
        <v>0</v>
      </c>
      <c r="I60" s="135">
        <v>300</v>
      </c>
      <c r="J60" s="135">
        <v>0</v>
      </c>
      <c r="K60" s="135">
        <v>300</v>
      </c>
      <c r="L60" s="135"/>
    </row>
    <row r="61" spans="1:12" ht="90">
      <c r="A61" s="135">
        <v>12205</v>
      </c>
      <c r="B61" s="135" t="s">
        <v>325</v>
      </c>
      <c r="C61" s="135" t="s">
        <v>357</v>
      </c>
      <c r="D61" s="136" t="s">
        <v>360</v>
      </c>
      <c r="E61" s="135" t="s">
        <v>361</v>
      </c>
      <c r="F61" s="135">
        <v>70.122484716682777</v>
      </c>
      <c r="G61" s="135">
        <v>835.20577330044</v>
      </c>
      <c r="H61" s="135">
        <v>6.2640432997532995</v>
      </c>
      <c r="I61" s="135">
        <v>841.46981660019333</v>
      </c>
      <c r="J61" s="135">
        <v>0</v>
      </c>
      <c r="K61" s="135">
        <v>841.46981660019333</v>
      </c>
      <c r="L61" s="135"/>
    </row>
    <row r="62" spans="1:12" ht="90">
      <c r="A62" s="135">
        <v>12205</v>
      </c>
      <c r="B62" s="135" t="s">
        <v>325</v>
      </c>
      <c r="C62" s="135" t="s">
        <v>357</v>
      </c>
      <c r="D62" s="136" t="s">
        <v>358</v>
      </c>
      <c r="E62" s="135" t="s">
        <v>359</v>
      </c>
      <c r="F62" s="135">
        <v>70.122484716682777</v>
      </c>
      <c r="G62" s="135">
        <v>835.20577330044</v>
      </c>
      <c r="H62" s="135">
        <v>6.2640432997532995</v>
      </c>
      <c r="I62" s="135">
        <v>841.46981660019333</v>
      </c>
      <c r="J62" s="135">
        <v>0</v>
      </c>
      <c r="K62" s="135">
        <v>841.46981660019333</v>
      </c>
      <c r="L62" s="135"/>
    </row>
    <row r="63" spans="1:12">
      <c r="A63" s="135">
        <v>12205</v>
      </c>
      <c r="B63" s="135" t="s">
        <v>325</v>
      </c>
      <c r="C63" s="135" t="s">
        <v>350</v>
      </c>
      <c r="D63" s="135" t="s">
        <v>355</v>
      </c>
      <c r="E63" s="135" t="s">
        <v>356</v>
      </c>
      <c r="F63" s="135">
        <v>25</v>
      </c>
      <c r="G63" s="135">
        <v>300</v>
      </c>
      <c r="H63" s="135">
        <v>0</v>
      </c>
      <c r="I63" s="135">
        <v>300</v>
      </c>
      <c r="J63" s="135">
        <v>0</v>
      </c>
      <c r="K63" s="135">
        <v>300</v>
      </c>
      <c r="L63" s="135"/>
    </row>
    <row r="64" spans="1:12">
      <c r="A64" s="135">
        <v>12205</v>
      </c>
      <c r="B64" s="135" t="s">
        <v>325</v>
      </c>
      <c r="C64" s="135" t="s">
        <v>350</v>
      </c>
      <c r="D64" s="135" t="s">
        <v>353</v>
      </c>
      <c r="E64" s="135" t="s">
        <v>354</v>
      </c>
      <c r="F64" s="135">
        <v>25</v>
      </c>
      <c r="G64" s="135">
        <v>300</v>
      </c>
      <c r="H64" s="135">
        <v>0</v>
      </c>
      <c r="I64" s="135">
        <v>300</v>
      </c>
      <c r="J64" s="135">
        <v>0</v>
      </c>
      <c r="K64" s="135">
        <v>300</v>
      </c>
      <c r="L64" s="135"/>
    </row>
    <row r="65" spans="1:12" ht="30">
      <c r="A65" s="135">
        <v>12205</v>
      </c>
      <c r="B65" s="135" t="s">
        <v>325</v>
      </c>
      <c r="C65" s="135" t="s">
        <v>350</v>
      </c>
      <c r="D65" s="136" t="s">
        <v>351</v>
      </c>
      <c r="E65" s="135" t="s">
        <v>352</v>
      </c>
      <c r="F65" s="135">
        <v>118.03022919187499</v>
      </c>
      <c r="G65" s="135">
        <v>1405.819107</v>
      </c>
      <c r="H65" s="135">
        <v>10.5436433025</v>
      </c>
      <c r="I65" s="135">
        <v>1416.3627503025</v>
      </c>
      <c r="J65" s="135">
        <v>0</v>
      </c>
      <c r="K65" s="135">
        <v>1416.3627503025</v>
      </c>
      <c r="L65" s="135"/>
    </row>
    <row r="66" spans="1:12">
      <c r="A66" s="135">
        <v>12205</v>
      </c>
      <c r="B66" s="135" t="s">
        <v>325</v>
      </c>
      <c r="C66" s="135" t="s">
        <v>326</v>
      </c>
      <c r="D66" s="135" t="s">
        <v>337</v>
      </c>
      <c r="E66" s="135" t="s">
        <v>338</v>
      </c>
      <c r="F66" s="135">
        <v>25</v>
      </c>
      <c r="G66" s="135">
        <v>300</v>
      </c>
      <c r="H66" s="135">
        <v>0</v>
      </c>
      <c r="I66" s="135">
        <v>300</v>
      </c>
      <c r="J66" s="135">
        <v>0</v>
      </c>
      <c r="K66" s="135">
        <v>300</v>
      </c>
      <c r="L66" s="135"/>
    </row>
    <row r="67" spans="1:12">
      <c r="A67" s="135">
        <v>12205</v>
      </c>
      <c r="B67" s="135" t="s">
        <v>325</v>
      </c>
      <c r="C67" s="135" t="s">
        <v>326</v>
      </c>
      <c r="D67" s="135" t="s">
        <v>348</v>
      </c>
      <c r="E67" s="135" t="s">
        <v>349</v>
      </c>
      <c r="F67" s="135">
        <v>25</v>
      </c>
      <c r="G67" s="135">
        <v>300</v>
      </c>
      <c r="H67" s="135">
        <v>0</v>
      </c>
      <c r="I67" s="135">
        <v>300</v>
      </c>
      <c r="J67" s="135">
        <v>0</v>
      </c>
      <c r="K67" s="135">
        <v>300</v>
      </c>
      <c r="L67" s="135"/>
    </row>
    <row r="68" spans="1:12">
      <c r="A68" s="135">
        <v>12205</v>
      </c>
      <c r="B68" s="135" t="s">
        <v>325</v>
      </c>
      <c r="C68" s="135" t="s">
        <v>326</v>
      </c>
      <c r="D68" s="135" t="s">
        <v>346</v>
      </c>
      <c r="E68" s="135" t="s">
        <v>347</v>
      </c>
      <c r="F68" s="135">
        <v>25</v>
      </c>
      <c r="G68" s="135">
        <v>300</v>
      </c>
      <c r="H68" s="135">
        <v>0</v>
      </c>
      <c r="I68" s="135">
        <v>300</v>
      </c>
      <c r="J68" s="135">
        <v>0</v>
      </c>
      <c r="K68" s="135">
        <v>300</v>
      </c>
      <c r="L68" s="135"/>
    </row>
    <row r="69" spans="1:12">
      <c r="A69" s="135">
        <v>12205</v>
      </c>
      <c r="B69" s="135" t="s">
        <v>325</v>
      </c>
      <c r="C69" s="135" t="s">
        <v>326</v>
      </c>
      <c r="D69" s="135" t="s">
        <v>344</v>
      </c>
      <c r="E69" s="135" t="s">
        <v>345</v>
      </c>
      <c r="F69" s="135">
        <v>25</v>
      </c>
      <c r="G69" s="135">
        <v>300</v>
      </c>
      <c r="H69" s="135">
        <v>0</v>
      </c>
      <c r="I69" s="135">
        <v>300</v>
      </c>
      <c r="J69" s="135">
        <v>0</v>
      </c>
      <c r="K69" s="135">
        <v>300</v>
      </c>
      <c r="L69" s="135"/>
    </row>
    <row r="70" spans="1:12">
      <c r="A70" s="135">
        <v>12205</v>
      </c>
      <c r="B70" s="135" t="s">
        <v>325</v>
      </c>
      <c r="C70" s="135" t="s">
        <v>326</v>
      </c>
      <c r="D70" s="135" t="s">
        <v>342</v>
      </c>
      <c r="E70" s="135" t="s">
        <v>343</v>
      </c>
      <c r="F70" s="135">
        <v>25</v>
      </c>
      <c r="G70" s="135">
        <v>300</v>
      </c>
      <c r="H70" s="135">
        <v>0</v>
      </c>
      <c r="I70" s="135">
        <v>300</v>
      </c>
      <c r="J70" s="135">
        <v>0</v>
      </c>
      <c r="K70" s="135">
        <v>300</v>
      </c>
      <c r="L70" s="135"/>
    </row>
    <row r="71" spans="1:12">
      <c r="A71" s="135">
        <v>12205</v>
      </c>
      <c r="B71" s="135" t="s">
        <v>325</v>
      </c>
      <c r="C71" s="135" t="s">
        <v>326</v>
      </c>
      <c r="D71" s="135" t="s">
        <v>341</v>
      </c>
      <c r="E71" s="135" t="s">
        <v>340</v>
      </c>
      <c r="F71" s="135">
        <v>25</v>
      </c>
      <c r="G71" s="135">
        <v>300</v>
      </c>
      <c r="H71" s="135">
        <v>0</v>
      </c>
      <c r="I71" s="135">
        <v>300</v>
      </c>
      <c r="J71" s="135">
        <v>0</v>
      </c>
      <c r="K71" s="135">
        <v>300</v>
      </c>
      <c r="L71" s="135"/>
    </row>
    <row r="72" spans="1:12">
      <c r="A72" s="135">
        <v>12205</v>
      </c>
      <c r="B72" s="135" t="s">
        <v>325</v>
      </c>
      <c r="C72" s="135" t="s">
        <v>326</v>
      </c>
      <c r="D72" s="135" t="s">
        <v>339</v>
      </c>
      <c r="E72" s="135" t="s">
        <v>340</v>
      </c>
      <c r="F72" s="135">
        <v>25</v>
      </c>
      <c r="G72" s="135">
        <v>300</v>
      </c>
      <c r="H72" s="135">
        <v>0</v>
      </c>
      <c r="I72" s="135">
        <v>300</v>
      </c>
      <c r="J72" s="135">
        <v>0</v>
      </c>
      <c r="K72" s="135">
        <v>300</v>
      </c>
      <c r="L72" s="135"/>
    </row>
    <row r="73" spans="1:12">
      <c r="A73" s="135">
        <v>12205</v>
      </c>
      <c r="B73" s="135" t="s">
        <v>325</v>
      </c>
      <c r="C73" s="135" t="s">
        <v>326</v>
      </c>
      <c r="D73" s="135" t="s">
        <v>337</v>
      </c>
      <c r="E73" s="135" t="s">
        <v>338</v>
      </c>
      <c r="F73" s="135">
        <v>25</v>
      </c>
      <c r="G73" s="135">
        <v>300</v>
      </c>
      <c r="H73" s="135">
        <v>0</v>
      </c>
      <c r="I73" s="135">
        <v>300</v>
      </c>
      <c r="J73" s="135">
        <v>0</v>
      </c>
      <c r="K73" s="135">
        <v>300</v>
      </c>
      <c r="L73" s="135"/>
    </row>
    <row r="74" spans="1:12">
      <c r="A74" s="135">
        <v>12205</v>
      </c>
      <c r="B74" s="135" t="s">
        <v>325</v>
      </c>
      <c r="C74" s="135" t="s">
        <v>326</v>
      </c>
      <c r="D74" s="135" t="s">
        <v>335</v>
      </c>
      <c r="E74" s="135" t="s">
        <v>336</v>
      </c>
      <c r="F74" s="135">
        <v>25</v>
      </c>
      <c r="G74" s="135">
        <v>300</v>
      </c>
      <c r="H74" s="135">
        <v>0</v>
      </c>
      <c r="I74" s="135">
        <v>300</v>
      </c>
      <c r="J74" s="135">
        <v>0</v>
      </c>
      <c r="K74" s="135">
        <v>300</v>
      </c>
      <c r="L74" s="135"/>
    </row>
    <row r="75" spans="1:12">
      <c r="A75" s="135">
        <v>12205</v>
      </c>
      <c r="B75" s="135" t="s">
        <v>325</v>
      </c>
      <c r="C75" s="135" t="s">
        <v>326</v>
      </c>
      <c r="D75" s="135" t="s">
        <v>333</v>
      </c>
      <c r="E75" s="135" t="s">
        <v>334</v>
      </c>
      <c r="F75" s="135">
        <v>25</v>
      </c>
      <c r="G75" s="135">
        <v>300</v>
      </c>
      <c r="H75" s="135">
        <v>0</v>
      </c>
      <c r="I75" s="135">
        <v>300</v>
      </c>
      <c r="J75" s="135">
        <v>0</v>
      </c>
      <c r="K75" s="135">
        <v>300</v>
      </c>
      <c r="L75" s="135"/>
    </row>
    <row r="76" spans="1:12">
      <c r="A76" s="135">
        <v>12205</v>
      </c>
      <c r="B76" s="135" t="s">
        <v>325</v>
      </c>
      <c r="C76" s="135" t="s">
        <v>326</v>
      </c>
      <c r="D76" s="135" t="s">
        <v>331</v>
      </c>
      <c r="E76" s="135" t="s">
        <v>332</v>
      </c>
      <c r="F76" s="135">
        <v>25</v>
      </c>
      <c r="G76" s="135">
        <v>300</v>
      </c>
      <c r="H76" s="135">
        <v>0</v>
      </c>
      <c r="I76" s="135">
        <v>300</v>
      </c>
      <c r="J76" s="135">
        <v>0</v>
      </c>
      <c r="K76" s="135">
        <v>300</v>
      </c>
      <c r="L76" s="135"/>
    </row>
    <row r="77" spans="1:12">
      <c r="A77" s="135">
        <v>12205</v>
      </c>
      <c r="B77" s="135" t="s">
        <v>325</v>
      </c>
      <c r="C77" s="135" t="s">
        <v>326</v>
      </c>
      <c r="D77" s="135" t="s">
        <v>329</v>
      </c>
      <c r="E77" s="135" t="s">
        <v>330</v>
      </c>
      <c r="F77" s="135">
        <v>25</v>
      </c>
      <c r="G77" s="135">
        <v>300</v>
      </c>
      <c r="H77" s="135">
        <v>0</v>
      </c>
      <c r="I77" s="135">
        <v>300</v>
      </c>
      <c r="J77" s="135">
        <v>0</v>
      </c>
      <c r="K77" s="135">
        <v>300</v>
      </c>
      <c r="L77" s="135"/>
    </row>
    <row r="78" spans="1:12" ht="15.75" thickBot="1">
      <c r="A78" s="137">
        <v>12205</v>
      </c>
      <c r="B78" s="137" t="s">
        <v>325</v>
      </c>
      <c r="C78" s="137" t="s">
        <v>326</v>
      </c>
      <c r="D78" s="137" t="s">
        <v>327</v>
      </c>
      <c r="E78" s="137" t="s">
        <v>328</v>
      </c>
      <c r="F78" s="137">
        <v>25</v>
      </c>
      <c r="G78" s="137">
        <v>300</v>
      </c>
      <c r="H78" s="137">
        <v>0</v>
      </c>
      <c r="I78" s="137">
        <v>300</v>
      </c>
      <c r="J78" s="137">
        <v>0</v>
      </c>
      <c r="K78" s="137">
        <v>300</v>
      </c>
      <c r="L78" s="1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workbookViewId="0">
      <selection sqref="A1:D15"/>
    </sheetView>
  </sheetViews>
  <sheetFormatPr defaultRowHeight="15"/>
  <cols>
    <col min="1" max="1" width="64.140625" style="29" customWidth="1"/>
    <col min="2" max="2" width="69.42578125" style="30" customWidth="1"/>
    <col min="3" max="3" width="12" style="31" hidden="1" customWidth="1"/>
    <col min="4" max="4" width="18.85546875" style="145" customWidth="1"/>
    <col min="5" max="5" width="80.7109375" style="32" customWidth="1"/>
    <col min="6" max="6" width="102.5703125" style="32" customWidth="1"/>
    <col min="7" max="7" width="105.5703125" style="32" customWidth="1"/>
    <col min="8" max="8" width="95.5703125" style="32" customWidth="1"/>
    <col min="9" max="9" width="103.5703125" style="32" customWidth="1"/>
    <col min="10" max="10" width="100.42578125" style="32" customWidth="1"/>
    <col min="11" max="11" width="117" style="32" customWidth="1"/>
    <col min="12" max="12" width="19.5703125" style="32" customWidth="1"/>
    <col min="13" max="13" width="67.140625" style="32" customWidth="1"/>
    <col min="14" max="14" width="98.85546875" style="32" customWidth="1"/>
    <col min="15" max="15" width="20.7109375" style="32" customWidth="1"/>
    <col min="16" max="16" width="153.7109375" style="32" customWidth="1"/>
    <col min="17" max="17" width="156.28515625" style="32" customWidth="1"/>
    <col min="18" max="18" width="155.140625" style="32" customWidth="1"/>
    <col min="19" max="19" width="155.28515625" style="32" customWidth="1"/>
    <col min="20" max="20" width="51.85546875" style="32" customWidth="1"/>
    <col min="21" max="21" width="85.85546875" style="32" customWidth="1"/>
    <col min="22" max="22" width="89" style="32" customWidth="1"/>
    <col min="23" max="23" width="113" style="32" customWidth="1"/>
    <col min="24" max="24" width="70.7109375" style="32" customWidth="1"/>
    <col min="25" max="25" width="36.28515625" style="32" customWidth="1"/>
    <col min="26" max="26" width="80.7109375" style="32" customWidth="1"/>
    <col min="27" max="27" width="102.5703125" style="32" customWidth="1"/>
    <col min="28" max="28" width="105.5703125" style="32" customWidth="1"/>
    <col min="29" max="29" width="95.5703125" style="32" customWidth="1"/>
    <col min="30" max="30" width="103.5703125" style="32" customWidth="1"/>
    <col min="31" max="31" width="100.42578125" style="32" customWidth="1"/>
    <col min="32" max="32" width="117" style="32" customWidth="1"/>
    <col min="33" max="33" width="19.5703125" style="32" customWidth="1"/>
    <col min="34" max="34" width="67.140625" style="32" customWidth="1"/>
    <col min="35" max="35" width="98.85546875" style="32" customWidth="1"/>
    <col min="36" max="36" width="20.7109375" style="32" customWidth="1"/>
    <col min="37" max="37" width="153.7109375" style="32" customWidth="1"/>
    <col min="38" max="38" width="156.28515625" style="32" customWidth="1"/>
    <col min="39" max="39" width="155.140625" style="32" customWidth="1"/>
    <col min="40" max="40" width="155.28515625" style="32" customWidth="1"/>
    <col min="41" max="41" width="51.85546875" style="32" customWidth="1"/>
    <col min="42" max="42" width="85.85546875" style="32" customWidth="1"/>
    <col min="43" max="43" width="89" style="32" customWidth="1"/>
    <col min="44" max="44" width="25.7109375" style="32" customWidth="1"/>
    <col min="45" max="45" width="28.85546875" style="32" customWidth="1"/>
    <col min="46" max="77" width="6.5703125" style="32" customWidth="1"/>
    <col min="78" max="149" width="7.5703125" style="32" customWidth="1"/>
    <col min="150" max="164" width="8.5703125" style="32" customWidth="1"/>
    <col min="165" max="165" width="18.28515625" style="32" customWidth="1"/>
    <col min="166" max="16384" width="9.140625" style="32"/>
  </cols>
  <sheetData>
    <row r="1" spans="1:9">
      <c r="A1" s="33"/>
    </row>
    <row r="2" spans="1:9" ht="15.75" thickBot="1">
      <c r="A2" s="33"/>
    </row>
    <row r="3" spans="1:9">
      <c r="A3" s="130" t="s">
        <v>474</v>
      </c>
      <c r="B3" s="129"/>
      <c r="C3" s="128"/>
      <c r="D3" s="146"/>
      <c r="E3" s="34"/>
      <c r="F3" s="35"/>
      <c r="G3" s="36"/>
      <c r="H3" s="37"/>
      <c r="I3" s="38"/>
    </row>
    <row r="4" spans="1:9">
      <c r="A4" s="130" t="s">
        <v>0</v>
      </c>
      <c r="B4" s="130" t="s">
        <v>1</v>
      </c>
      <c r="C4" s="128" t="s">
        <v>475</v>
      </c>
      <c r="D4" s="147" t="s">
        <v>475</v>
      </c>
      <c r="E4" s="34"/>
      <c r="F4" s="39"/>
      <c r="G4" s="39"/>
      <c r="H4" s="40"/>
      <c r="I4" s="41"/>
    </row>
    <row r="5" spans="1:9">
      <c r="A5" s="128">
        <v>12188</v>
      </c>
      <c r="B5" s="129"/>
      <c r="C5" s="142"/>
      <c r="D5" s="146"/>
      <c r="E5" s="34"/>
      <c r="F5" s="42"/>
      <c r="G5" s="43"/>
      <c r="H5" s="44"/>
      <c r="I5" s="45"/>
    </row>
    <row r="6" spans="1:9">
      <c r="A6" s="131"/>
      <c r="B6" s="132" t="s">
        <v>3</v>
      </c>
      <c r="C6" s="143">
        <v>105653.96076186265</v>
      </c>
      <c r="D6" s="146">
        <v>105720.73</v>
      </c>
      <c r="E6" s="34"/>
      <c r="F6" s="46"/>
      <c r="G6" s="46"/>
      <c r="H6" s="47"/>
      <c r="I6" s="48"/>
    </row>
    <row r="7" spans="1:9">
      <c r="A7" s="131">
        <v>12199</v>
      </c>
      <c r="B7" s="132"/>
      <c r="C7" s="143"/>
      <c r="D7" s="146"/>
      <c r="E7" s="34"/>
      <c r="F7" s="49"/>
      <c r="G7" s="49"/>
      <c r="H7" s="50"/>
      <c r="I7" s="51"/>
    </row>
    <row r="8" spans="1:9">
      <c r="A8" s="131"/>
      <c r="B8" s="132" t="s">
        <v>94</v>
      </c>
      <c r="C8" s="143">
        <v>101298.21627302057</v>
      </c>
      <c r="D8" s="146">
        <v>101450.12</v>
      </c>
      <c r="E8" s="34"/>
      <c r="F8" s="49"/>
      <c r="G8" s="49"/>
      <c r="H8" s="50"/>
      <c r="I8" s="51"/>
    </row>
    <row r="9" spans="1:9">
      <c r="A9" s="131">
        <v>12201</v>
      </c>
      <c r="B9" s="132"/>
      <c r="C9" s="143"/>
      <c r="D9" s="146"/>
      <c r="E9" s="34"/>
      <c r="F9" s="49"/>
      <c r="G9" s="49"/>
      <c r="H9" s="50"/>
      <c r="I9" s="51"/>
    </row>
    <row r="10" spans="1:9">
      <c r="A10" s="131"/>
      <c r="B10" s="132" t="s">
        <v>182</v>
      </c>
      <c r="C10" s="143">
        <v>383067.67653382814</v>
      </c>
      <c r="D10" s="146">
        <v>380580.91</v>
      </c>
      <c r="E10" s="34"/>
      <c r="F10" s="49"/>
      <c r="G10" s="49"/>
      <c r="H10" s="50"/>
      <c r="I10" s="51"/>
    </row>
    <row r="11" spans="1:9">
      <c r="A11" s="131">
        <v>12202</v>
      </c>
      <c r="B11" s="132"/>
      <c r="C11" s="143"/>
      <c r="D11" s="146"/>
      <c r="E11" s="34"/>
      <c r="F11" s="52"/>
      <c r="G11" s="52"/>
      <c r="H11" s="53"/>
      <c r="I11" s="54"/>
    </row>
    <row r="12" spans="1:9">
      <c r="A12" s="131"/>
      <c r="B12" s="132" t="s">
        <v>294</v>
      </c>
      <c r="C12" s="143">
        <v>137801.51394654889</v>
      </c>
      <c r="D12" s="146">
        <v>137988.67000000001</v>
      </c>
      <c r="E12" s="34"/>
      <c r="F12" s="42"/>
      <c r="G12" s="43"/>
      <c r="H12" s="44"/>
      <c r="I12" s="45"/>
    </row>
    <row r="13" spans="1:9">
      <c r="A13" s="131">
        <v>12205</v>
      </c>
      <c r="B13" s="132"/>
      <c r="C13" s="143"/>
      <c r="D13" s="146"/>
      <c r="E13" s="34"/>
      <c r="F13" s="46"/>
      <c r="G13" s="46"/>
      <c r="H13" s="47"/>
      <c r="I13" s="48"/>
    </row>
    <row r="14" spans="1:9">
      <c r="A14" s="131"/>
      <c r="B14" s="132" t="s">
        <v>325</v>
      </c>
      <c r="C14" s="143">
        <v>53817.25828402544</v>
      </c>
      <c r="D14" s="146">
        <v>53877.17</v>
      </c>
      <c r="E14" s="34"/>
      <c r="F14" s="49"/>
      <c r="G14" s="49"/>
      <c r="H14" s="50"/>
      <c r="I14" s="51"/>
    </row>
    <row r="15" spans="1:9">
      <c r="A15" s="133" t="s">
        <v>476</v>
      </c>
      <c r="B15" s="134"/>
      <c r="C15" s="144">
        <v>781638.62579928571</v>
      </c>
      <c r="D15" s="146">
        <f>SUM(D6:D14)</f>
        <v>779617.60000000009</v>
      </c>
      <c r="E15" s="34"/>
      <c r="F15" s="49"/>
      <c r="G15" s="49"/>
      <c r="H15" s="50"/>
      <c r="I15" s="51"/>
    </row>
    <row r="16" spans="1:9">
      <c r="A16" s="34"/>
      <c r="B16" s="34"/>
      <c r="C16" s="34"/>
      <c r="D16" s="148"/>
      <c r="E16" s="34"/>
      <c r="F16" s="49"/>
      <c r="G16" s="49"/>
      <c r="H16" s="50"/>
      <c r="I16" s="51"/>
    </row>
    <row r="17" spans="2:9">
      <c r="B17" s="34"/>
      <c r="C17" s="34"/>
      <c r="D17" s="148"/>
      <c r="E17" s="34"/>
      <c r="F17" s="49"/>
      <c r="G17" s="49"/>
      <c r="H17" s="50"/>
      <c r="I17" s="51"/>
    </row>
    <row r="18" spans="2:9">
      <c r="B18" s="34"/>
      <c r="C18" s="34"/>
      <c r="D18" s="148"/>
      <c r="E18" s="34"/>
      <c r="F18" s="49"/>
      <c r="G18" s="49"/>
      <c r="H18" s="50"/>
      <c r="I18" s="51"/>
    </row>
    <row r="19" spans="2:9">
      <c r="B19" s="34"/>
      <c r="C19" s="34"/>
      <c r="D19" s="148"/>
      <c r="E19" s="34"/>
      <c r="F19" s="52"/>
      <c r="G19" s="52"/>
      <c r="H19" s="53"/>
      <c r="I19" s="54"/>
    </row>
    <row r="20" spans="2:9">
      <c r="B20" s="34"/>
      <c r="C20" s="34"/>
      <c r="D20" s="148"/>
      <c r="E20" s="34"/>
      <c r="F20" s="42"/>
      <c r="G20" s="43"/>
      <c r="H20" s="44"/>
      <c r="I20" s="45"/>
    </row>
    <row r="21" spans="2:9">
      <c r="B21" s="34"/>
      <c r="C21" s="34"/>
      <c r="D21" s="148"/>
      <c r="E21" s="34"/>
      <c r="F21" s="46"/>
      <c r="G21" s="46"/>
      <c r="H21" s="47"/>
      <c r="I21" s="48"/>
    </row>
    <row r="22" spans="2:9">
      <c r="B22" s="34"/>
      <c r="C22" s="55"/>
      <c r="D22" s="148"/>
      <c r="E22" s="34"/>
      <c r="F22" s="49"/>
      <c r="G22" s="49"/>
      <c r="H22" s="50"/>
      <c r="I22" s="51"/>
    </row>
    <row r="23" spans="2:9">
      <c r="B23" s="34"/>
      <c r="C23" s="55"/>
      <c r="D23" s="148"/>
      <c r="E23" s="34"/>
      <c r="F23" s="49"/>
      <c r="G23" s="49"/>
      <c r="H23" s="50"/>
      <c r="I23" s="51"/>
    </row>
    <row r="24" spans="2:9">
      <c r="B24" s="34"/>
      <c r="C24" s="55"/>
      <c r="D24" s="148"/>
      <c r="E24" s="34"/>
      <c r="F24" s="52"/>
      <c r="G24" s="52"/>
      <c r="H24" s="53"/>
      <c r="I24" s="54"/>
    </row>
    <row r="25" spans="2:9">
      <c r="B25" s="34"/>
      <c r="C25" s="55"/>
      <c r="D25" s="148"/>
      <c r="E25" s="34"/>
      <c r="F25" s="42"/>
      <c r="G25" s="43"/>
      <c r="H25" s="44"/>
      <c r="I25" s="45"/>
    </row>
    <row r="26" spans="2:9">
      <c r="B26" s="34"/>
      <c r="C26" s="55"/>
      <c r="D26" s="148"/>
      <c r="E26" s="34"/>
      <c r="F26" s="46"/>
      <c r="G26" s="46"/>
      <c r="H26" s="47"/>
      <c r="I26" s="48"/>
    </row>
    <row r="27" spans="2:9">
      <c r="B27" s="34"/>
      <c r="C27" s="55"/>
      <c r="D27" s="148"/>
      <c r="E27" s="34"/>
      <c r="F27" s="49"/>
      <c r="G27" s="49"/>
      <c r="H27" s="50"/>
      <c r="I27" s="51"/>
    </row>
    <row r="28" spans="2:9">
      <c r="B28" s="34"/>
      <c r="C28" s="55"/>
      <c r="D28" s="148"/>
      <c r="E28" s="34"/>
      <c r="F28" s="49"/>
      <c r="G28" s="49"/>
      <c r="H28" s="50"/>
      <c r="I28" s="51"/>
    </row>
    <row r="29" spans="2:9">
      <c r="B29" s="34"/>
      <c r="C29" s="55"/>
      <c r="D29" s="148"/>
      <c r="E29" s="34"/>
      <c r="F29" s="49"/>
      <c r="G29" s="49"/>
      <c r="H29" s="50"/>
      <c r="I29" s="51"/>
    </row>
    <row r="30" spans="2:9">
      <c r="B30" s="34"/>
      <c r="C30" s="55"/>
      <c r="D30" s="148"/>
      <c r="E30" s="34"/>
      <c r="F30" s="49"/>
      <c r="G30" s="49"/>
      <c r="H30" s="50"/>
      <c r="I30" s="51"/>
    </row>
    <row r="31" spans="2:9">
      <c r="B31" s="34"/>
      <c r="C31" s="55"/>
      <c r="D31" s="148"/>
      <c r="E31" s="34"/>
      <c r="F31" s="49"/>
      <c r="G31" s="49"/>
      <c r="H31" s="50"/>
      <c r="I31" s="51"/>
    </row>
    <row r="32" spans="2:9">
      <c r="B32" s="34"/>
      <c r="C32" s="55"/>
      <c r="D32" s="148"/>
      <c r="E32" s="34"/>
      <c r="F32" s="49"/>
      <c r="G32" s="49"/>
      <c r="H32" s="50"/>
      <c r="I32" s="51"/>
    </row>
    <row r="33" spans="1:9">
      <c r="A33" s="34"/>
      <c r="B33" s="56"/>
      <c r="C33" s="55"/>
      <c r="D33" s="148"/>
      <c r="E33" s="34"/>
      <c r="F33" s="52"/>
      <c r="G33" s="52"/>
      <c r="H33" s="53"/>
      <c r="I33" s="54"/>
    </row>
    <row r="34" spans="1:9">
      <c r="A34" s="34"/>
      <c r="B34" s="34"/>
      <c r="C34" s="55"/>
      <c r="D34" s="148"/>
      <c r="E34" s="34"/>
      <c r="F34" s="57"/>
      <c r="G34" s="58"/>
      <c r="H34" s="59"/>
      <c r="I34" s="60"/>
    </row>
    <row r="35" spans="1:9">
      <c r="A35" s="34"/>
      <c r="B35" s="34"/>
      <c r="C35" s="55"/>
      <c r="D35" s="148"/>
    </row>
    <row r="36" spans="1:9">
      <c r="A36" s="34"/>
      <c r="B36" s="34"/>
      <c r="C36" s="55"/>
      <c r="D36" s="148"/>
    </row>
    <row r="37" spans="1:9">
      <c r="A37" s="34"/>
      <c r="B37" s="34"/>
      <c r="C37" s="55"/>
      <c r="D37" s="148"/>
    </row>
    <row r="38" spans="1:9">
      <c r="A38" s="34"/>
      <c r="B38" s="34"/>
      <c r="C38" s="55"/>
      <c r="D38" s="148"/>
    </row>
    <row r="39" spans="1:9">
      <c r="A39" s="34"/>
      <c r="B39" s="34"/>
      <c r="C39" s="55"/>
      <c r="D39" s="148"/>
    </row>
    <row r="40" spans="1:9">
      <c r="A40" s="34"/>
      <c r="B40" s="34"/>
      <c r="C40" s="55"/>
      <c r="D40" s="148"/>
    </row>
    <row r="41" spans="1:9">
      <c r="A41" s="34"/>
      <c r="B41" s="34"/>
      <c r="C41" s="55"/>
      <c r="D41" s="148"/>
    </row>
    <row r="42" spans="1:9">
      <c r="A42" s="34"/>
      <c r="B42" s="34"/>
      <c r="C42" s="55"/>
      <c r="D42" s="148"/>
    </row>
    <row r="43" spans="1:9">
      <c r="A43" s="34"/>
      <c r="B43" s="34"/>
      <c r="C43" s="55"/>
      <c r="D43" s="148"/>
    </row>
    <row r="44" spans="1:9">
      <c r="A44" s="34"/>
      <c r="B44" s="34"/>
      <c r="C44" s="55"/>
      <c r="D44" s="148"/>
    </row>
    <row r="45" spans="1:9">
      <c r="A45" s="34"/>
      <c r="B45" s="34"/>
      <c r="C45" s="55"/>
      <c r="D45" s="148"/>
    </row>
    <row r="46" spans="1:9">
      <c r="A46" s="34"/>
      <c r="B46" s="34"/>
      <c r="C46" s="55"/>
      <c r="D46" s="148"/>
    </row>
    <row r="47" spans="1:9">
      <c r="A47" s="34"/>
      <c r="B47" s="34"/>
      <c r="C47" s="55"/>
      <c r="D47" s="148"/>
    </row>
    <row r="48" spans="1:9">
      <c r="A48" s="61"/>
      <c r="B48" s="62"/>
      <c r="C48" s="63"/>
    </row>
    <row r="49" spans="1:3">
      <c r="A49" s="61"/>
      <c r="B49" s="62"/>
      <c r="C49" s="63"/>
    </row>
    <row r="50" spans="1:3">
      <c r="A50" s="61"/>
      <c r="B50" s="62"/>
      <c r="C50" s="63"/>
    </row>
    <row r="51" spans="1:3">
      <c r="A51" s="61"/>
      <c r="B51" s="62"/>
      <c r="C51" s="63"/>
    </row>
    <row r="52" spans="1:3">
      <c r="A52" s="61"/>
      <c r="B52" s="62"/>
      <c r="C52" s="63"/>
    </row>
    <row r="53" spans="1:3">
      <c r="A53" s="64"/>
      <c r="B53" s="65"/>
      <c r="C53" s="66"/>
    </row>
    <row r="54" spans="1:3">
      <c r="A54" s="67"/>
      <c r="B54" s="68"/>
      <c r="C54" s="69"/>
    </row>
    <row r="55" spans="1:3">
      <c r="A55" s="70"/>
      <c r="B55" s="71"/>
      <c r="C55" s="72"/>
    </row>
    <row r="56" spans="1:3">
      <c r="A56" s="61"/>
      <c r="B56" s="62"/>
      <c r="C56" s="63"/>
    </row>
    <row r="57" spans="1:3">
      <c r="A57" s="61"/>
      <c r="B57" s="62"/>
      <c r="C57" s="63"/>
    </row>
    <row r="58" spans="1:3">
      <c r="A58" s="61"/>
      <c r="B58" s="62"/>
      <c r="C58" s="63"/>
    </row>
    <row r="59" spans="1:3">
      <c r="A59" s="73"/>
      <c r="B59" s="74"/>
      <c r="C59" s="75"/>
    </row>
    <row r="60" spans="1:3">
      <c r="A60" s="76"/>
      <c r="B60" s="71"/>
      <c r="C60" s="77"/>
    </row>
    <row r="61" spans="1:3">
      <c r="A61" s="78"/>
      <c r="B61" s="68"/>
      <c r="C61" s="79"/>
    </row>
    <row r="62" spans="1:3">
      <c r="A62" s="80"/>
      <c r="B62" s="62"/>
      <c r="C62" s="81"/>
    </row>
    <row r="63" spans="1:3">
      <c r="A63" s="80"/>
      <c r="B63" s="62"/>
      <c r="C63" s="81"/>
    </row>
    <row r="64" spans="1:3">
      <c r="A64" s="80"/>
      <c r="B64" s="62"/>
      <c r="C64" s="81"/>
    </row>
    <row r="65" spans="1:3">
      <c r="A65" s="80"/>
      <c r="B65" s="62"/>
      <c r="C65" s="81"/>
    </row>
    <row r="66" spans="1:3">
      <c r="A66" s="80"/>
      <c r="B66" s="62"/>
      <c r="C66" s="81"/>
    </row>
    <row r="67" spans="1:3">
      <c r="A67" s="80"/>
      <c r="B67" s="62"/>
      <c r="C67" s="81"/>
    </row>
    <row r="68" spans="1:3">
      <c r="A68" s="80"/>
      <c r="B68" s="62"/>
      <c r="C68" s="81"/>
    </row>
    <row r="69" spans="1:3">
      <c r="A69" s="82"/>
      <c r="B69" s="83"/>
      <c r="C69" s="84"/>
    </row>
    <row r="70" spans="1:3" ht="15.75">
      <c r="A70" s="85"/>
      <c r="B70" s="86"/>
      <c r="C70" s="87"/>
    </row>
  </sheetData>
  <sheetProtection selectLockedCells="1" selectUnlockedCells="1"/>
  <pageMargins left="0.70866141732283472" right="0.70866141732283472" top="0.74803149606299213" bottom="0.74803149606299213" header="0.51181102362204722" footer="0.51181102362204722"/>
  <pageSetup paperSize="9" scale="75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Lista</vt:lpstr>
      <vt:lpstr>Foglio1</vt:lpstr>
      <vt:lpstr>Foglio2</vt:lpstr>
      <vt:lpstr>Foglio3</vt:lpstr>
      <vt:lpstr>Foglio4</vt:lpstr>
      <vt:lpstr>Foglio5</vt:lpstr>
      <vt:lpstr>Tabella_pivot</vt:lpstr>
      <vt:lpstr>Lista!Area_stampa</vt:lpstr>
      <vt:lpstr>Tabella_pivot!Area_stampa</vt:lpstr>
      <vt:lpstr>Lista!Excel_BuiltIn__FilterDatabase</vt:lpstr>
      <vt:lpstr>Lista!Excel_BuiltIn_Print_Area</vt:lpstr>
      <vt:lpstr>Lista!Titoli_stampa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 Nicola</dc:creator>
  <cp:lastModifiedBy>Altimari Marzio</cp:lastModifiedBy>
  <cp:revision>48</cp:revision>
  <cp:lastPrinted>2021-11-12T09:09:30Z</cp:lastPrinted>
  <dcterms:created xsi:type="dcterms:W3CDTF">2018-03-12T10:14:35Z</dcterms:created>
  <dcterms:modified xsi:type="dcterms:W3CDTF">2021-12-06T11:53:54Z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